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CA23AAB-EE3F-470A-B203-328D74411BBF}" xr6:coauthVersionLast="47" xr6:coauthVersionMax="47" xr10:uidLastSave="{00000000-0000-0000-0000-000000000000}"/>
  <bookViews>
    <workbookView xWindow="-120" yWindow="-120" windowWidth="19440" windowHeight="15000" xr2:uid="{E1B204CB-C4E8-478D-A5DB-5DAC05869AD8}"/>
  </bookViews>
  <sheets>
    <sheet name="Лист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7" i="2" l="1"/>
  <c r="I57" i="2"/>
  <c r="F57" i="2"/>
  <c r="C57" i="2"/>
  <c r="L56" i="2"/>
  <c r="I56" i="2"/>
  <c r="F56" i="2"/>
  <c r="C56" i="2"/>
  <c r="L55" i="2"/>
  <c r="I55" i="2"/>
  <c r="F55" i="2"/>
  <c r="C55" i="2"/>
  <c r="L54" i="2"/>
  <c r="I54" i="2"/>
  <c r="F54" i="2"/>
  <c r="C54" i="2"/>
  <c r="L53" i="2"/>
  <c r="I53" i="2"/>
  <c r="F53" i="2"/>
  <c r="C53" i="2"/>
  <c r="U48" i="2"/>
  <c r="R48" i="2"/>
  <c r="O48" i="2"/>
  <c r="L48" i="2"/>
  <c r="I48" i="2"/>
  <c r="F48" i="2"/>
  <c r="C48" i="2"/>
  <c r="U47" i="2"/>
  <c r="R47" i="2"/>
  <c r="O47" i="2"/>
  <c r="L47" i="2"/>
  <c r="I47" i="2"/>
  <c r="F47" i="2"/>
  <c r="C47" i="2"/>
  <c r="U46" i="2"/>
  <c r="R46" i="2"/>
  <c r="O46" i="2"/>
  <c r="L46" i="2"/>
  <c r="I46" i="2"/>
  <c r="F46" i="2"/>
  <c r="C46" i="2"/>
  <c r="U45" i="2"/>
  <c r="R45" i="2"/>
  <c r="O45" i="2"/>
  <c r="L45" i="2"/>
  <c r="I45" i="2"/>
  <c r="F45" i="2"/>
  <c r="C45" i="2"/>
  <c r="U44" i="2"/>
  <c r="R44" i="2"/>
  <c r="O44" i="2"/>
  <c r="L44" i="2"/>
  <c r="I44" i="2"/>
  <c r="F44" i="2"/>
  <c r="C44" i="2"/>
  <c r="U39" i="2"/>
  <c r="R39" i="2"/>
  <c r="O39" i="2"/>
  <c r="L39" i="2"/>
  <c r="I39" i="2"/>
  <c r="F39" i="2"/>
  <c r="C39" i="2"/>
  <c r="U38" i="2"/>
  <c r="R38" i="2"/>
  <c r="O38" i="2"/>
  <c r="L38" i="2"/>
  <c r="I38" i="2"/>
  <c r="F38" i="2"/>
  <c r="C38" i="2"/>
  <c r="U37" i="2"/>
  <c r="R37" i="2"/>
  <c r="O37" i="2"/>
  <c r="L37" i="2"/>
  <c r="I37" i="2"/>
  <c r="F37" i="2"/>
  <c r="C37" i="2"/>
  <c r="U36" i="2"/>
  <c r="R36" i="2"/>
  <c r="O36" i="2"/>
  <c r="L36" i="2"/>
  <c r="I36" i="2"/>
  <c r="F36" i="2"/>
  <c r="C36" i="2"/>
  <c r="U35" i="2"/>
  <c r="R35" i="2"/>
  <c r="O35" i="2"/>
  <c r="L35" i="2"/>
  <c r="I35" i="2"/>
  <c r="F35" i="2"/>
  <c r="C35" i="2"/>
  <c r="U30" i="2"/>
  <c r="R30" i="2"/>
  <c r="U29" i="2"/>
  <c r="R29" i="2"/>
  <c r="U28" i="2"/>
  <c r="R28" i="2"/>
  <c r="U27" i="2"/>
  <c r="R27" i="2"/>
  <c r="U26" i="2"/>
  <c r="R26" i="2"/>
  <c r="O30" i="2"/>
  <c r="L30" i="2"/>
  <c r="I30" i="2"/>
  <c r="F30" i="2"/>
  <c r="C30" i="2"/>
  <c r="O29" i="2"/>
  <c r="L29" i="2"/>
  <c r="I29" i="2"/>
  <c r="F29" i="2"/>
  <c r="C29" i="2"/>
  <c r="O28" i="2"/>
  <c r="L28" i="2"/>
  <c r="I28" i="2"/>
  <c r="F28" i="2"/>
  <c r="C28" i="2"/>
  <c r="O27" i="2"/>
  <c r="L27" i="2"/>
  <c r="I27" i="2"/>
  <c r="F27" i="2"/>
  <c r="C27" i="2"/>
  <c r="O26" i="2"/>
  <c r="L26" i="2"/>
  <c r="I26" i="2"/>
  <c r="F26" i="2"/>
  <c r="C26" i="2"/>
  <c r="S7" i="2" l="1"/>
  <c r="O7" i="2"/>
  <c r="K7" i="2"/>
  <c r="G7" i="2"/>
  <c r="C7" i="2"/>
</calcChain>
</file>

<file path=xl/sharedStrings.xml><?xml version="1.0" encoding="utf-8"?>
<sst xmlns="http://schemas.openxmlformats.org/spreadsheetml/2006/main" count="191" uniqueCount="52">
  <si>
    <t>В-110-1Т</t>
  </si>
  <si>
    <t>Диспет. Наименование</t>
  </si>
  <si>
    <t>В-110 2Т</t>
  </si>
  <si>
    <t>-</t>
  </si>
  <si>
    <t>В-6-1Т</t>
  </si>
  <si>
    <t>В-6-2Т</t>
  </si>
  <si>
    <t>В-6-Ф2 с ПС</t>
  </si>
  <si>
    <t>В-6-Связь ПС</t>
  </si>
  <si>
    <t>Напряжение, кВ</t>
  </si>
  <si>
    <t>Ток, А</t>
  </si>
  <si>
    <t xml:space="preserve">110 кВ </t>
  </si>
  <si>
    <t xml:space="preserve">1СШ 6кВ </t>
  </si>
  <si>
    <t xml:space="preserve">2СШ 6кВ </t>
  </si>
  <si>
    <t>Усть-Мая</t>
  </si>
  <si>
    <t>Аэропорт</t>
  </si>
  <si>
    <t>Сетевой район:</t>
  </si>
  <si>
    <t>Cosj</t>
  </si>
  <si>
    <t>Суточная ведомость контрольных замеров ООО СК "Главэнергострой" на 14-15 июня 2022г.</t>
  </si>
  <si>
    <t>Положение РПН 1Т</t>
  </si>
  <si>
    <t>Положение РПН 2Т</t>
  </si>
  <si>
    <t>1 час.</t>
  </si>
  <si>
    <t>2 час.</t>
  </si>
  <si>
    <t>3 час.</t>
  </si>
  <si>
    <t>4 час.</t>
  </si>
  <si>
    <t>5 час.</t>
  </si>
  <si>
    <t>6 час.</t>
  </si>
  <si>
    <t>7 час.</t>
  </si>
  <si>
    <t>8 час.</t>
  </si>
  <si>
    <t>9 час.</t>
  </si>
  <si>
    <t>10 час.</t>
  </si>
  <si>
    <t>11 час.</t>
  </si>
  <si>
    <t>12 час.</t>
  </si>
  <si>
    <t>13 час.</t>
  </si>
  <si>
    <t>14 час.</t>
  </si>
  <si>
    <t>15 час.</t>
  </si>
  <si>
    <t>16 час.</t>
  </si>
  <si>
    <t>17 час.</t>
  </si>
  <si>
    <t>18 час.</t>
  </si>
  <si>
    <t>19 час.</t>
  </si>
  <si>
    <t>20 час.</t>
  </si>
  <si>
    <t>21 час.</t>
  </si>
  <si>
    <t>22 час.</t>
  </si>
  <si>
    <t>23 час.</t>
  </si>
  <si>
    <t>24 час.</t>
  </si>
  <si>
    <t>Pнагр. МВт</t>
  </si>
  <si>
    <t>Qнагр. МВАр</t>
  </si>
  <si>
    <t>Авиапорт -1</t>
  </si>
  <si>
    <t>Авиапорт-2</t>
  </si>
  <si>
    <t>Туймаада-1</t>
  </si>
  <si>
    <t>Туймаада-2</t>
  </si>
  <si>
    <t>Северная</t>
  </si>
  <si>
    <t>0 час.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</si>
</sst>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color theme="0"/>
      <name val="Calibri"/>
      <family val="2"/>
      <charset val="204"/>
      <scheme val="minor"/>
    </font>
    <font>
      <sz val="11"/>
      <color theme="1"/>
      <name val="Arial Cyr"/>
      <charset val="204"/>
    </font>
    <font>
      <sz val="12"/>
      <color theme="1"/>
      <name val="Arial Cyr"/>
      <charset val="204"/>
    </font>
    <font>
      <b/>
      <i/>
      <sz val="12"/>
      <color theme="1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i/>
      <sz val="14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166" fontId="2" fillId="2" borderId="23" xfId="0" applyNumberFormat="1" applyFont="1" applyFill="1" applyBorder="1" applyAlignment="1">
      <alignment horizontal="center" vertical="center" wrapText="1"/>
    </xf>
    <xf numFmtId="2" fontId="2" fillId="2" borderId="2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66" fontId="2" fillId="2" borderId="18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36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166" fontId="2" fillId="0" borderId="36" xfId="2" applyNumberFormat="1" applyBorder="1" applyAlignment="1">
      <alignment horizontal="center"/>
    </xf>
    <xf numFmtId="166" fontId="2" fillId="0" borderId="5" xfId="2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 wrapText="1"/>
    </xf>
    <xf numFmtId="166" fontId="2" fillId="2" borderId="38" xfId="0" applyNumberFormat="1" applyFont="1" applyFill="1" applyBorder="1" applyAlignment="1">
      <alignment horizontal="center" vertical="center" wrapText="1"/>
    </xf>
    <xf numFmtId="166" fontId="2" fillId="2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/>
    <xf numFmtId="20" fontId="3" fillId="0" borderId="51" xfId="0" applyNumberFormat="1" applyFont="1" applyBorder="1" applyAlignment="1">
      <alignment horizontal="center" vertical="center" wrapText="1"/>
    </xf>
    <xf numFmtId="0" fontId="9" fillId="0" borderId="52" xfId="2" applyFont="1" applyBorder="1" applyAlignment="1">
      <alignment horizontal="center" vertical="center" wrapText="1"/>
    </xf>
    <xf numFmtId="0" fontId="9" fillId="0" borderId="53" xfId="2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0" borderId="21" xfId="1" applyNumberFormat="1" applyFont="1" applyBorder="1" applyAlignment="1">
      <alignment horizontal="center"/>
    </xf>
    <xf numFmtId="164" fontId="9" fillId="0" borderId="54" xfId="1" applyNumberFormat="1" applyFont="1" applyBorder="1" applyAlignment="1">
      <alignment horizontal="center"/>
    </xf>
    <xf numFmtId="164" fontId="9" fillId="0" borderId="22" xfId="1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0" borderId="49" xfId="0" applyFont="1" applyBorder="1" applyAlignment="1">
      <alignment horizontal="center" wrapText="1"/>
    </xf>
    <xf numFmtId="0" fontId="3" fillId="0" borderId="50" xfId="0" applyFont="1" applyBorder="1" applyAlignment="1">
      <alignment horizont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2" fontId="2" fillId="2" borderId="44" xfId="0" applyNumberFormat="1" applyFont="1" applyFill="1" applyBorder="1" applyAlignment="1">
      <alignment horizontal="center" vertical="center" wrapText="1"/>
    </xf>
    <xf numFmtId="2" fontId="2" fillId="2" borderId="28" xfId="0" applyNumberFormat="1" applyFont="1" applyFill="1" applyBorder="1" applyAlignment="1">
      <alignment horizontal="center" vertical="center" wrapText="1"/>
    </xf>
    <xf numFmtId="2" fontId="2" fillId="2" borderId="41" xfId="0" applyNumberFormat="1" applyFont="1" applyFill="1" applyBorder="1" applyAlignment="1">
      <alignment horizontal="center" vertical="center" wrapText="1"/>
    </xf>
    <xf numFmtId="2" fontId="2" fillId="2" borderId="26" xfId="0" applyNumberFormat="1" applyFont="1" applyFill="1" applyBorder="1" applyAlignment="1">
      <alignment horizontal="center" vertical="center" wrapText="1"/>
    </xf>
    <xf numFmtId="2" fontId="2" fillId="2" borderId="39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38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0" fontId="3" fillId="0" borderId="32" xfId="0" applyNumberFormat="1" applyFont="1" applyBorder="1" applyAlignment="1">
      <alignment horizontal="center" wrapText="1"/>
    </xf>
    <xf numFmtId="20" fontId="3" fillId="0" borderId="27" xfId="0" applyNumberFormat="1" applyFont="1" applyBorder="1" applyAlignment="1">
      <alignment horizontal="center" wrapText="1"/>
    </xf>
    <xf numFmtId="165" fontId="2" fillId="0" borderId="29" xfId="0" applyNumberFormat="1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165" fontId="2" fillId="2" borderId="15" xfId="0" applyNumberFormat="1" applyFont="1" applyFill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13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20" fontId="3" fillId="0" borderId="48" xfId="0" applyNumberFormat="1" applyFont="1" applyBorder="1" applyAlignment="1">
      <alignment horizontal="center" wrapText="1"/>
    </xf>
    <xf numFmtId="165" fontId="2" fillId="0" borderId="16" xfId="0" applyNumberFormat="1" applyFont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 wrapText="1"/>
    </xf>
    <xf numFmtId="1" fontId="2" fillId="2" borderId="37" xfId="0" applyNumberFormat="1" applyFont="1" applyFill="1" applyBorder="1" applyAlignment="1">
      <alignment horizontal="center" vertical="center" wrapText="1"/>
    </xf>
    <xf numFmtId="1" fontId="2" fillId="2" borderId="33" xfId="0" applyNumberFormat="1" applyFont="1" applyFill="1" applyBorder="1" applyAlignment="1">
      <alignment horizontal="center" vertical="center" wrapText="1"/>
    </xf>
    <xf numFmtId="1" fontId="2" fillId="2" borderId="40" xfId="0" applyNumberFormat="1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39" xfId="0" applyNumberFormat="1" applyFont="1" applyFill="1" applyBorder="1" applyAlignment="1">
      <alignment horizontal="center" vertical="center" wrapText="1"/>
    </xf>
    <xf numFmtId="165" fontId="3" fillId="2" borderId="37" xfId="0" applyNumberFormat="1" applyFont="1" applyFill="1" applyBorder="1" applyAlignment="1">
      <alignment horizontal="center" vertical="center" wrapText="1"/>
    </xf>
    <xf numFmtId="165" fontId="3" fillId="2" borderId="33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165" fontId="2" fillId="2" borderId="41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wrapText="1"/>
    </xf>
    <xf numFmtId="165" fontId="2" fillId="2" borderId="29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2" fontId="2" fillId="2" borderId="29" xfId="0" applyNumberFormat="1" applyFont="1" applyFill="1" applyBorder="1" applyAlignment="1">
      <alignment horizontal="center" vertical="center" wrapText="1"/>
    </xf>
    <xf numFmtId="165" fontId="3" fillId="2" borderId="19" xfId="0" applyNumberFormat="1" applyFont="1" applyFill="1" applyBorder="1" applyAlignment="1">
      <alignment horizontal="center" vertical="center" wrapText="1"/>
    </xf>
    <xf numFmtId="165" fontId="3" fillId="2" borderId="34" xfId="0" applyNumberFormat="1" applyFont="1" applyFill="1" applyBorder="1" applyAlignment="1">
      <alignment horizontal="center" vertical="center" wrapText="1"/>
    </xf>
    <xf numFmtId="165" fontId="3" fillId="2" borderId="20" xfId="0" applyNumberFormat="1" applyFont="1" applyFill="1" applyBorder="1" applyAlignment="1">
      <alignment horizontal="center" vertical="center" wrapText="1"/>
    </xf>
    <xf numFmtId="165" fontId="3" fillId="2" borderId="14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2" fontId="2" fillId="2" borderId="23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center" wrapText="1"/>
    </xf>
    <xf numFmtId="165" fontId="2" fillId="2" borderId="23" xfId="0" applyNumberFormat="1" applyFont="1" applyFill="1" applyBorder="1" applyAlignment="1">
      <alignment horizontal="center" vertical="center" wrapText="1"/>
    </xf>
    <xf numFmtId="165" fontId="2" fillId="2" borderId="18" xfId="0" applyNumberFormat="1" applyFont="1" applyFill="1" applyBorder="1" applyAlignment="1">
      <alignment horizontal="center" vertical="center" wrapText="1"/>
    </xf>
    <xf numFmtId="165" fontId="2" fillId="2" borderId="17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7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1" fontId="2" fillId="2" borderId="19" xfId="0" applyNumberFormat="1" applyFont="1" applyFill="1" applyBorder="1" applyAlignment="1">
      <alignment horizontal="center" vertical="center" wrapText="1"/>
    </xf>
    <xf numFmtId="1" fontId="2" fillId="2" borderId="34" xfId="0" applyNumberFormat="1" applyFont="1" applyFill="1" applyBorder="1" applyAlignment="1">
      <alignment horizontal="center" vertical="center" wrapText="1"/>
    </xf>
    <xf numFmtId="1" fontId="2" fillId="2" borderId="20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38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45" xfId="1" applyNumberFormat="1" applyFont="1" applyBorder="1" applyAlignment="1">
      <alignment horizontal="center"/>
    </xf>
    <xf numFmtId="164" fontId="3" fillId="0" borderId="46" xfId="1" applyNumberFormat="1" applyFont="1" applyBorder="1" applyAlignment="1">
      <alignment horizontal="center"/>
    </xf>
    <xf numFmtId="164" fontId="3" fillId="0" borderId="47" xfId="1" applyNumberFormat="1" applyFont="1" applyBorder="1" applyAlignment="1">
      <alignment horizontal="center"/>
    </xf>
    <xf numFmtId="164" fontId="3" fillId="0" borderId="35" xfId="1" applyNumberFormat="1" applyFont="1" applyBorder="1" applyAlignment="1">
      <alignment horizontal="center"/>
    </xf>
  </cellXfs>
  <cellStyles count="3">
    <cellStyle name="Обычный" xfId="0" builtinId="0"/>
    <cellStyle name="Обычный_КЗ по ПС ХМРЭС" xfId="1" xr:uid="{586DFE5B-31B5-4536-AE47-8A106E23A8B5}"/>
    <cellStyle name="Обычный_ПрБЭО замеры" xfId="2" xr:uid="{2ABD1B33-08B0-4F08-B00A-BE49518B95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C6B7-68A2-4944-A65B-432089B8EE17}">
  <dimension ref="A2:W59"/>
  <sheetViews>
    <sheetView tabSelected="1" view="pageBreakPreview" zoomScale="70" zoomScaleNormal="100" zoomScaleSheetLayoutView="70" workbookViewId="0">
      <selection activeCell="F26" sqref="F26"/>
    </sheetView>
  </sheetViews>
  <sheetFormatPr defaultRowHeight="15" x14ac:dyDescent="0.25"/>
  <cols>
    <col min="1" max="1" width="7.5703125" customWidth="1"/>
    <col min="2" max="2" width="15.7109375" customWidth="1"/>
  </cols>
  <sheetData>
    <row r="2" spans="1:22" ht="18.75" x14ac:dyDescent="0.3">
      <c r="A2" s="2"/>
      <c r="B2" s="23" t="s">
        <v>17</v>
      </c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2"/>
      <c r="V2" s="2"/>
    </row>
    <row r="3" spans="1:22" ht="15.75" x14ac:dyDescent="0.25">
      <c r="A3" s="2"/>
      <c r="B3" s="5"/>
      <c r="C3" s="5"/>
      <c r="D3" s="6"/>
      <c r="E3" s="5"/>
      <c r="F3" s="6"/>
      <c r="G3" s="5"/>
      <c r="H3" s="6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  <c r="U3" s="2"/>
      <c r="V3" s="2"/>
    </row>
    <row r="4" spans="1:22" ht="16.5" thickBot="1" x14ac:dyDescent="0.3">
      <c r="A4" s="2"/>
      <c r="B4" s="115" t="s">
        <v>15</v>
      </c>
      <c r="C4" s="115"/>
      <c r="D4" s="115"/>
      <c r="E4" s="115"/>
      <c r="F4" s="115"/>
      <c r="G4" s="115"/>
      <c r="H4" s="6"/>
      <c r="I4" s="116" t="s">
        <v>13</v>
      </c>
      <c r="J4" s="116"/>
      <c r="K4" s="116"/>
      <c r="L4" s="116"/>
      <c r="M4" s="116"/>
      <c r="N4" s="11"/>
      <c r="O4" s="4"/>
      <c r="P4" s="4"/>
      <c r="Q4" s="4"/>
      <c r="R4" s="2"/>
      <c r="S4" s="2"/>
      <c r="T4" s="2"/>
      <c r="U4" s="2"/>
      <c r="V4" s="2"/>
    </row>
    <row r="5" spans="1:22" ht="15.7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.75" hidden="1" customHeight="1" thickBot="1" x14ac:dyDescent="0.3">
      <c r="A6" s="2"/>
      <c r="B6" s="2"/>
      <c r="C6" s="2">
        <v>0</v>
      </c>
      <c r="D6" s="2"/>
      <c r="E6" s="2"/>
      <c r="F6" s="2"/>
      <c r="G6" s="2">
        <v>1</v>
      </c>
      <c r="H6" s="2"/>
      <c r="I6" s="2"/>
      <c r="J6" s="2"/>
      <c r="K6" s="2">
        <v>2</v>
      </c>
      <c r="L6" s="2"/>
      <c r="M6" s="2"/>
      <c r="N6" s="2"/>
      <c r="O6" s="2">
        <v>3</v>
      </c>
      <c r="P6" s="2"/>
      <c r="Q6" s="2"/>
      <c r="R6" s="2"/>
      <c r="S6" s="2">
        <v>4</v>
      </c>
      <c r="T6" s="2"/>
      <c r="U6" s="2"/>
      <c r="V6" s="2"/>
    </row>
    <row r="7" spans="1:22" ht="15" customHeight="1" thickBot="1" x14ac:dyDescent="0.3">
      <c r="A7" s="129" t="s">
        <v>1</v>
      </c>
      <c r="B7" s="130"/>
      <c r="C7" s="74" t="str">
        <f>23&amp;" час."</f>
        <v>23 час.</v>
      </c>
      <c r="D7" s="74"/>
      <c r="E7" s="74"/>
      <c r="F7" s="74"/>
      <c r="G7" s="73" t="str">
        <f>3&amp;" час."</f>
        <v>3 час.</v>
      </c>
      <c r="H7" s="74"/>
      <c r="I7" s="74"/>
      <c r="J7" s="75"/>
      <c r="K7" s="73" t="str">
        <f>10&amp;" час."</f>
        <v>10 час.</v>
      </c>
      <c r="L7" s="74"/>
      <c r="M7" s="74"/>
      <c r="N7" s="75"/>
      <c r="O7" s="133" t="str">
        <f>16&amp;" час."</f>
        <v>16 час.</v>
      </c>
      <c r="P7" s="134"/>
      <c r="Q7" s="134"/>
      <c r="R7" s="135"/>
      <c r="S7" s="136" t="str">
        <f>21&amp;" час."</f>
        <v>21 час.</v>
      </c>
      <c r="T7" s="134"/>
      <c r="U7" s="134"/>
      <c r="V7" s="135"/>
    </row>
    <row r="8" spans="1:22" ht="25.5" customHeight="1" thickBot="1" x14ac:dyDescent="0.3">
      <c r="A8" s="131"/>
      <c r="B8" s="132"/>
      <c r="C8" s="76" t="s">
        <v>9</v>
      </c>
      <c r="D8" s="62"/>
      <c r="E8" s="50" t="s">
        <v>16</v>
      </c>
      <c r="F8" s="93"/>
      <c r="G8" s="76" t="s">
        <v>9</v>
      </c>
      <c r="H8" s="62"/>
      <c r="I8" s="50" t="s">
        <v>16</v>
      </c>
      <c r="J8" s="51"/>
      <c r="K8" s="76" t="s">
        <v>9</v>
      </c>
      <c r="L8" s="62"/>
      <c r="M8" s="50" t="s">
        <v>16</v>
      </c>
      <c r="N8" s="51"/>
      <c r="O8" s="76" t="s">
        <v>9</v>
      </c>
      <c r="P8" s="62"/>
      <c r="Q8" s="50" t="s">
        <v>16</v>
      </c>
      <c r="R8" s="51"/>
      <c r="S8" s="61" t="s">
        <v>9</v>
      </c>
      <c r="T8" s="62"/>
      <c r="U8" s="50" t="s">
        <v>16</v>
      </c>
      <c r="V8" s="51"/>
    </row>
    <row r="9" spans="1:22" x14ac:dyDescent="0.25">
      <c r="A9" s="117" t="s">
        <v>0</v>
      </c>
      <c r="B9" s="118"/>
      <c r="C9" s="94">
        <v>0</v>
      </c>
      <c r="D9" s="95"/>
      <c r="E9" s="52" t="s">
        <v>3</v>
      </c>
      <c r="F9" s="96"/>
      <c r="G9" s="77">
        <v>0</v>
      </c>
      <c r="H9" s="64"/>
      <c r="I9" s="52" t="s">
        <v>3</v>
      </c>
      <c r="J9" s="53"/>
      <c r="K9" s="77">
        <v>0</v>
      </c>
      <c r="L9" s="64"/>
      <c r="M9" s="52" t="s">
        <v>3</v>
      </c>
      <c r="N9" s="53"/>
      <c r="O9" s="77">
        <v>0</v>
      </c>
      <c r="P9" s="64"/>
      <c r="Q9" s="52" t="s">
        <v>3</v>
      </c>
      <c r="R9" s="53"/>
      <c r="S9" s="63">
        <v>0</v>
      </c>
      <c r="T9" s="64"/>
      <c r="U9" s="52" t="s">
        <v>3</v>
      </c>
      <c r="V9" s="53"/>
    </row>
    <row r="10" spans="1:22" x14ac:dyDescent="0.25">
      <c r="A10" s="101" t="s">
        <v>2</v>
      </c>
      <c r="B10" s="102"/>
      <c r="C10" s="65">
        <v>4.8</v>
      </c>
      <c r="D10" s="66"/>
      <c r="E10" s="54">
        <v>0.8</v>
      </c>
      <c r="F10" s="92"/>
      <c r="G10" s="78">
        <v>3.8</v>
      </c>
      <c r="H10" s="66"/>
      <c r="I10" s="54">
        <v>0.72</v>
      </c>
      <c r="J10" s="55"/>
      <c r="K10" s="78">
        <v>6.2</v>
      </c>
      <c r="L10" s="66"/>
      <c r="M10" s="54">
        <v>0.87</v>
      </c>
      <c r="N10" s="55"/>
      <c r="O10" s="78">
        <v>5.2</v>
      </c>
      <c r="P10" s="66"/>
      <c r="Q10" s="54">
        <v>0.85</v>
      </c>
      <c r="R10" s="55"/>
      <c r="S10" s="65">
        <v>5.6</v>
      </c>
      <c r="T10" s="66"/>
      <c r="U10" s="54">
        <v>0.89</v>
      </c>
      <c r="V10" s="55"/>
    </row>
    <row r="11" spans="1:22" x14ac:dyDescent="0.25">
      <c r="A11" s="101" t="s">
        <v>4</v>
      </c>
      <c r="B11" s="102"/>
      <c r="C11" s="65">
        <v>0</v>
      </c>
      <c r="D11" s="66"/>
      <c r="E11" s="54" t="s">
        <v>3</v>
      </c>
      <c r="F11" s="92"/>
      <c r="G11" s="79">
        <v>0</v>
      </c>
      <c r="H11" s="68"/>
      <c r="I11" s="54" t="s">
        <v>3</v>
      </c>
      <c r="J11" s="55"/>
      <c r="K11" s="79">
        <v>0</v>
      </c>
      <c r="L11" s="68"/>
      <c r="M11" s="54" t="s">
        <v>3</v>
      </c>
      <c r="N11" s="55"/>
      <c r="O11" s="79">
        <v>0</v>
      </c>
      <c r="P11" s="68"/>
      <c r="Q11" s="54" t="s">
        <v>3</v>
      </c>
      <c r="R11" s="55"/>
      <c r="S11" s="67">
        <v>0</v>
      </c>
      <c r="T11" s="68"/>
      <c r="U11" s="54" t="s">
        <v>3</v>
      </c>
      <c r="V11" s="55"/>
    </row>
    <row r="12" spans="1:22" x14ac:dyDescent="0.25">
      <c r="A12" s="101" t="s">
        <v>5</v>
      </c>
      <c r="B12" s="102"/>
      <c r="C12" s="65">
        <v>76.5</v>
      </c>
      <c r="D12" s="66"/>
      <c r="E12" s="54">
        <v>0.84</v>
      </c>
      <c r="F12" s="92"/>
      <c r="G12" s="78">
        <v>59.4</v>
      </c>
      <c r="H12" s="66"/>
      <c r="I12" s="54">
        <v>0.75</v>
      </c>
      <c r="J12" s="55"/>
      <c r="K12" s="78">
        <v>99.6</v>
      </c>
      <c r="L12" s="66"/>
      <c r="M12" s="54">
        <v>0.89</v>
      </c>
      <c r="N12" s="55"/>
      <c r="O12" s="78">
        <v>84</v>
      </c>
      <c r="P12" s="66"/>
      <c r="Q12" s="54">
        <v>0.86</v>
      </c>
      <c r="R12" s="55"/>
      <c r="S12" s="65">
        <v>97.5</v>
      </c>
      <c r="T12" s="66"/>
      <c r="U12" s="54">
        <v>0.9</v>
      </c>
      <c r="V12" s="55"/>
    </row>
    <row r="13" spans="1:22" x14ac:dyDescent="0.25">
      <c r="A13" s="101" t="s">
        <v>6</v>
      </c>
      <c r="B13" s="102"/>
      <c r="C13" s="65">
        <v>17.7</v>
      </c>
      <c r="D13" s="66"/>
      <c r="E13" s="54">
        <v>0.81</v>
      </c>
      <c r="F13" s="92"/>
      <c r="G13" s="78">
        <v>13.8</v>
      </c>
      <c r="H13" s="66"/>
      <c r="I13" s="54">
        <v>0.73</v>
      </c>
      <c r="J13" s="55"/>
      <c r="K13" s="78">
        <v>23.4</v>
      </c>
      <c r="L13" s="66"/>
      <c r="M13" s="54">
        <v>0.87</v>
      </c>
      <c r="N13" s="55"/>
      <c r="O13" s="78">
        <v>21.6</v>
      </c>
      <c r="P13" s="66"/>
      <c r="Q13" s="54">
        <v>0.86</v>
      </c>
      <c r="R13" s="55"/>
      <c r="S13" s="65">
        <v>21.3</v>
      </c>
      <c r="T13" s="66"/>
      <c r="U13" s="54">
        <v>0.89</v>
      </c>
      <c r="V13" s="55"/>
    </row>
    <row r="14" spans="1:22" ht="15.75" thickBot="1" x14ac:dyDescent="0.3">
      <c r="A14" s="103" t="s">
        <v>7</v>
      </c>
      <c r="B14" s="104"/>
      <c r="C14" s="69">
        <v>58.8</v>
      </c>
      <c r="D14" s="70"/>
      <c r="E14" s="56">
        <v>0.84</v>
      </c>
      <c r="F14" s="72"/>
      <c r="G14" s="80">
        <v>45.6</v>
      </c>
      <c r="H14" s="70"/>
      <c r="I14" s="56">
        <v>0.76</v>
      </c>
      <c r="J14" s="57"/>
      <c r="K14" s="80">
        <v>76.2</v>
      </c>
      <c r="L14" s="70"/>
      <c r="M14" s="56">
        <v>0.9</v>
      </c>
      <c r="N14" s="57"/>
      <c r="O14" s="80">
        <v>62.4</v>
      </c>
      <c r="P14" s="70"/>
      <c r="Q14" s="56">
        <v>0.87</v>
      </c>
      <c r="R14" s="57"/>
      <c r="S14" s="69">
        <v>76.2</v>
      </c>
      <c r="T14" s="70"/>
      <c r="U14" s="56">
        <v>0.91</v>
      </c>
      <c r="V14" s="57"/>
    </row>
    <row r="15" spans="1:22" x14ac:dyDescent="0.25">
      <c r="A15" s="119" t="s">
        <v>18</v>
      </c>
      <c r="B15" s="120"/>
      <c r="C15" s="82">
        <v>7</v>
      </c>
      <c r="D15" s="82"/>
      <c r="E15" s="82"/>
      <c r="F15" s="82"/>
      <c r="G15" s="81">
        <v>7</v>
      </c>
      <c r="H15" s="82"/>
      <c r="I15" s="82"/>
      <c r="J15" s="83"/>
      <c r="K15" s="81">
        <v>7</v>
      </c>
      <c r="L15" s="82"/>
      <c r="M15" s="82"/>
      <c r="N15" s="83"/>
      <c r="O15" s="121">
        <v>7</v>
      </c>
      <c r="P15" s="122"/>
      <c r="Q15" s="122"/>
      <c r="R15" s="123"/>
      <c r="S15" s="124">
        <v>7</v>
      </c>
      <c r="T15" s="122"/>
      <c r="U15" s="122"/>
      <c r="V15" s="123"/>
    </row>
    <row r="16" spans="1:22" ht="15.75" thickBot="1" x14ac:dyDescent="0.3">
      <c r="A16" s="103" t="s">
        <v>19</v>
      </c>
      <c r="B16" s="104"/>
      <c r="C16" s="85">
        <v>13</v>
      </c>
      <c r="D16" s="85"/>
      <c r="E16" s="85"/>
      <c r="F16" s="85"/>
      <c r="G16" s="84">
        <v>13</v>
      </c>
      <c r="H16" s="85"/>
      <c r="I16" s="85"/>
      <c r="J16" s="86"/>
      <c r="K16" s="84">
        <v>13</v>
      </c>
      <c r="L16" s="85"/>
      <c r="M16" s="85"/>
      <c r="N16" s="86"/>
      <c r="O16" s="125">
        <v>13</v>
      </c>
      <c r="P16" s="126"/>
      <c r="Q16" s="126"/>
      <c r="R16" s="127"/>
      <c r="S16" s="128">
        <v>13</v>
      </c>
      <c r="T16" s="126"/>
      <c r="U16" s="126"/>
      <c r="V16" s="127"/>
    </row>
    <row r="17" spans="1:23" ht="15" customHeight="1" x14ac:dyDescent="0.25">
      <c r="A17" s="113"/>
      <c r="B17" s="114"/>
      <c r="C17" s="88" t="s">
        <v>8</v>
      </c>
      <c r="D17" s="88"/>
      <c r="E17" s="88"/>
      <c r="F17" s="88"/>
      <c r="G17" s="87" t="s">
        <v>8</v>
      </c>
      <c r="H17" s="88"/>
      <c r="I17" s="88"/>
      <c r="J17" s="89"/>
      <c r="K17" s="87" t="s">
        <v>8</v>
      </c>
      <c r="L17" s="88"/>
      <c r="M17" s="88"/>
      <c r="N17" s="89"/>
      <c r="O17" s="97" t="s">
        <v>8</v>
      </c>
      <c r="P17" s="98"/>
      <c r="Q17" s="98"/>
      <c r="R17" s="99"/>
      <c r="S17" s="100" t="s">
        <v>8</v>
      </c>
      <c r="T17" s="98"/>
      <c r="U17" s="98"/>
      <c r="V17" s="99"/>
    </row>
    <row r="18" spans="1:23" x14ac:dyDescent="0.25">
      <c r="A18" s="101" t="s">
        <v>10</v>
      </c>
      <c r="B18" s="102"/>
      <c r="C18" s="65">
        <v>105.7</v>
      </c>
      <c r="D18" s="65"/>
      <c r="E18" s="65"/>
      <c r="F18" s="65"/>
      <c r="G18" s="78">
        <v>105.6</v>
      </c>
      <c r="H18" s="65"/>
      <c r="I18" s="65"/>
      <c r="J18" s="90"/>
      <c r="K18" s="78">
        <v>105.5</v>
      </c>
      <c r="L18" s="65"/>
      <c r="M18" s="65"/>
      <c r="N18" s="90"/>
      <c r="O18" s="112">
        <v>105.7</v>
      </c>
      <c r="P18" s="110"/>
      <c r="Q18" s="110"/>
      <c r="R18" s="111"/>
      <c r="S18" s="66">
        <v>105.6</v>
      </c>
      <c r="T18" s="110"/>
      <c r="U18" s="110"/>
      <c r="V18" s="111"/>
    </row>
    <row r="19" spans="1:23" x14ac:dyDescent="0.25">
      <c r="A19" s="101" t="s">
        <v>11</v>
      </c>
      <c r="B19" s="102"/>
      <c r="C19" s="92">
        <v>6.32</v>
      </c>
      <c r="D19" s="92"/>
      <c r="E19" s="92"/>
      <c r="F19" s="92"/>
      <c r="G19" s="91">
        <v>6.32</v>
      </c>
      <c r="H19" s="92"/>
      <c r="I19" s="92"/>
      <c r="J19" s="55"/>
      <c r="K19" s="91">
        <v>6.3</v>
      </c>
      <c r="L19" s="92"/>
      <c r="M19" s="92"/>
      <c r="N19" s="55"/>
      <c r="O19" s="106">
        <v>6.31</v>
      </c>
      <c r="P19" s="107"/>
      <c r="Q19" s="107"/>
      <c r="R19" s="108"/>
      <c r="S19" s="109">
        <v>6.32</v>
      </c>
      <c r="T19" s="107"/>
      <c r="U19" s="107"/>
      <c r="V19" s="108"/>
    </row>
    <row r="20" spans="1:23" ht="15.75" thickBot="1" x14ac:dyDescent="0.3">
      <c r="A20" s="103" t="s">
        <v>12</v>
      </c>
      <c r="B20" s="104"/>
      <c r="C20" s="72">
        <v>6.32</v>
      </c>
      <c r="D20" s="72"/>
      <c r="E20" s="72"/>
      <c r="F20" s="72"/>
      <c r="G20" s="71">
        <v>6.32</v>
      </c>
      <c r="H20" s="72"/>
      <c r="I20" s="72"/>
      <c r="J20" s="57"/>
      <c r="K20" s="71">
        <v>6.3</v>
      </c>
      <c r="L20" s="72"/>
      <c r="M20" s="72"/>
      <c r="N20" s="57"/>
      <c r="O20" s="58">
        <v>6.31</v>
      </c>
      <c r="P20" s="59"/>
      <c r="Q20" s="59"/>
      <c r="R20" s="60"/>
      <c r="S20" s="105">
        <v>6.32</v>
      </c>
      <c r="T20" s="59"/>
      <c r="U20" s="59"/>
      <c r="V20" s="60"/>
    </row>
    <row r="21" spans="1:2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3" ht="16.5" customHeight="1" thickBot="1" x14ac:dyDescent="0.3">
      <c r="A22" s="2"/>
      <c r="B22" s="115" t="s">
        <v>15</v>
      </c>
      <c r="C22" s="115"/>
      <c r="D22" s="115"/>
      <c r="E22" s="115"/>
      <c r="F22" s="115"/>
      <c r="G22" s="115"/>
      <c r="H22" s="6"/>
      <c r="I22" s="116" t="s">
        <v>14</v>
      </c>
      <c r="J22" s="116"/>
      <c r="K22" s="116"/>
      <c r="L22" s="116"/>
      <c r="M22" s="116"/>
      <c r="N22" s="11"/>
      <c r="O22" s="2"/>
      <c r="P22" s="2"/>
      <c r="Q22" s="2"/>
      <c r="R22" s="2"/>
      <c r="S22" s="2"/>
      <c r="T22" s="2"/>
      <c r="U22" s="2"/>
      <c r="V22" s="2"/>
    </row>
    <row r="23" spans="1:23" ht="15.75" thickBot="1" x14ac:dyDescent="0.3">
      <c r="C23" s="1">
        <v>0</v>
      </c>
      <c r="D23" s="1"/>
      <c r="E23" s="1">
        <v>1</v>
      </c>
      <c r="F23" s="1"/>
      <c r="G23" s="1">
        <v>2</v>
      </c>
      <c r="H23" s="1"/>
      <c r="I23" s="1">
        <v>3</v>
      </c>
      <c r="J23" s="1"/>
      <c r="K23" s="1">
        <v>4</v>
      </c>
      <c r="L23" s="1"/>
      <c r="M23" s="1">
        <v>5</v>
      </c>
      <c r="N23" s="1"/>
      <c r="O23" s="1">
        <v>6</v>
      </c>
      <c r="P23" s="1"/>
      <c r="Q23" s="1"/>
      <c r="R23" s="1">
        <v>7</v>
      </c>
      <c r="S23" s="1">
        <v>8</v>
      </c>
      <c r="T23" s="1"/>
      <c r="U23" s="1"/>
      <c r="V23" s="1">
        <v>9</v>
      </c>
      <c r="W23" s="1">
        <v>10</v>
      </c>
    </row>
    <row r="24" spans="1:23" ht="15.75" customHeight="1" thickBot="1" x14ac:dyDescent="0.3">
      <c r="A24" s="30" t="s">
        <v>1</v>
      </c>
      <c r="B24" s="31"/>
      <c r="C24" s="44" t="s">
        <v>51</v>
      </c>
      <c r="D24" s="45"/>
      <c r="E24" s="46"/>
      <c r="F24" s="44" t="s">
        <v>20</v>
      </c>
      <c r="G24" s="45"/>
      <c r="H24" s="46"/>
      <c r="I24" s="44" t="s">
        <v>21</v>
      </c>
      <c r="J24" s="45"/>
      <c r="K24" s="46"/>
      <c r="L24" s="44" t="s">
        <v>22</v>
      </c>
      <c r="M24" s="45"/>
      <c r="N24" s="46"/>
      <c r="O24" s="44" t="s">
        <v>23</v>
      </c>
      <c r="P24" s="45"/>
      <c r="Q24" s="46"/>
      <c r="R24" s="44" t="s">
        <v>24</v>
      </c>
      <c r="S24" s="45"/>
      <c r="T24" s="46"/>
      <c r="U24" s="44" t="s">
        <v>25</v>
      </c>
      <c r="V24" s="45"/>
      <c r="W24" s="46"/>
    </row>
    <row r="25" spans="1:23" ht="32.25" customHeight="1" thickBot="1" x14ac:dyDescent="0.3">
      <c r="A25" s="32"/>
      <c r="B25" s="33"/>
      <c r="C25" s="24" t="s">
        <v>9</v>
      </c>
      <c r="D25" s="25" t="s">
        <v>44</v>
      </c>
      <c r="E25" s="26" t="s">
        <v>45</v>
      </c>
      <c r="F25" s="24" t="s">
        <v>9</v>
      </c>
      <c r="G25" s="25" t="s">
        <v>44</v>
      </c>
      <c r="H25" s="26" t="s">
        <v>45</v>
      </c>
      <c r="I25" s="24" t="s">
        <v>9</v>
      </c>
      <c r="J25" s="25" t="s">
        <v>44</v>
      </c>
      <c r="K25" s="26" t="s">
        <v>45</v>
      </c>
      <c r="L25" s="24" t="s">
        <v>9</v>
      </c>
      <c r="M25" s="25" t="s">
        <v>44</v>
      </c>
      <c r="N25" s="26" t="s">
        <v>45</v>
      </c>
      <c r="O25" s="24" t="s">
        <v>9</v>
      </c>
      <c r="P25" s="25" t="s">
        <v>44</v>
      </c>
      <c r="Q25" s="26" t="s">
        <v>45</v>
      </c>
      <c r="R25" s="24" t="s">
        <v>9</v>
      </c>
      <c r="S25" s="25" t="s">
        <v>44</v>
      </c>
      <c r="T25" s="26" t="s">
        <v>45</v>
      </c>
      <c r="U25" s="24" t="s">
        <v>9</v>
      </c>
      <c r="V25" s="25" t="s">
        <v>44</v>
      </c>
      <c r="W25" s="26" t="s">
        <v>45</v>
      </c>
    </row>
    <row r="26" spans="1:23" ht="15" customHeight="1" x14ac:dyDescent="0.25">
      <c r="A26" s="34" t="s">
        <v>46</v>
      </c>
      <c r="B26" s="35"/>
      <c r="C26" s="14">
        <f>ROUND(SQRT(D26^2+E26^2)*1000/(SQRT(3)*C32),2)</f>
        <v>16.23</v>
      </c>
      <c r="D26" s="15">
        <v>0.17199999999999999</v>
      </c>
      <c r="E26" s="16">
        <v>4.2000000000000003E-2</v>
      </c>
      <c r="F26" s="14">
        <f>ROUND(SQRT(G26^2+H26^2)*1000/(SQRT(3)*F32),2)</f>
        <v>15.65</v>
      </c>
      <c r="G26" s="17">
        <v>0.16600000000000001</v>
      </c>
      <c r="H26" s="18">
        <v>0.04</v>
      </c>
      <c r="I26" s="14">
        <f>ROUND(SQRT(J26^2+K26^2)*1000/(SQRT(3)*I32),2)</f>
        <v>14.81</v>
      </c>
      <c r="J26" s="17">
        <v>0.156</v>
      </c>
      <c r="K26" s="18">
        <v>4.2000000000000003E-2</v>
      </c>
      <c r="L26" s="14">
        <f>ROUND(SQRT(M26^2+N26^2)*1000/(SQRT(3)*L32),2)</f>
        <v>14.25</v>
      </c>
      <c r="M26" s="17">
        <v>0.151</v>
      </c>
      <c r="N26" s="18">
        <v>3.6999999999999998E-2</v>
      </c>
      <c r="O26" s="14">
        <f>ROUND(SQRT(P26^2+Q26^2)*1000/(SQRT(3)*O32),2)</f>
        <v>13.09</v>
      </c>
      <c r="P26" s="17">
        <v>0.13800000000000001</v>
      </c>
      <c r="Q26" s="18">
        <v>3.6999999999999998E-2</v>
      </c>
      <c r="R26" s="14">
        <f>ROUND(SQRT(S26^2+T26^2)*1000/(SQRT(3)*R32),2)</f>
        <v>13.09</v>
      </c>
      <c r="S26" s="17">
        <v>0.13800000000000001</v>
      </c>
      <c r="T26" s="18">
        <v>3.6999999999999998E-2</v>
      </c>
      <c r="U26" s="14">
        <f>ROUND(SQRT(V26^2+W26^2)*1000/(SQRT(3)*U32),2)</f>
        <v>14.6</v>
      </c>
      <c r="V26" s="17">
        <v>0.155</v>
      </c>
      <c r="W26" s="18">
        <v>3.6999999999999998E-2</v>
      </c>
    </row>
    <row r="27" spans="1:23" ht="15" customHeight="1" x14ac:dyDescent="0.25">
      <c r="A27" s="36" t="s">
        <v>47</v>
      </c>
      <c r="B27" s="37"/>
      <c r="C27" s="13">
        <f>ROUND(SQRT(D27^2+E27^2)*1000/(SQRT(3)*C32),2)</f>
        <v>26.3</v>
      </c>
      <c r="D27" s="10">
        <v>0.27700000000000002</v>
      </c>
      <c r="E27" s="8">
        <v>7.4999999999999997E-2</v>
      </c>
      <c r="F27" s="13">
        <f>ROUND(SQRT(G27^2+H27^2)*1000/(SQRT(3)*F32),2)</f>
        <v>27.23</v>
      </c>
      <c r="G27" s="9">
        <v>0.29099999999999998</v>
      </c>
      <c r="H27" s="12">
        <v>0.06</v>
      </c>
      <c r="I27" s="13">
        <f>ROUND(SQRT(J27^2+K27^2)*1000/(SQRT(3)*I32),2)</f>
        <v>26.14</v>
      </c>
      <c r="J27" s="9">
        <v>0.27600000000000002</v>
      </c>
      <c r="K27" s="12">
        <v>7.1999999999999995E-2</v>
      </c>
      <c r="L27" s="13">
        <f>ROUND(SQRT(M27^2+N27^2)*1000/(SQRT(3)*L32),2)</f>
        <v>22.92</v>
      </c>
      <c r="M27" s="9">
        <v>0.24299999999999999</v>
      </c>
      <c r="N27" s="12">
        <v>5.8999999999999997E-2</v>
      </c>
      <c r="O27" s="13">
        <f>ROUND(SQRT(P27^2+Q27^2)*1000/(SQRT(3)*O32),2)</f>
        <v>23.29</v>
      </c>
      <c r="P27" s="9">
        <v>0.247</v>
      </c>
      <c r="Q27" s="12">
        <v>0.06</v>
      </c>
      <c r="R27" s="13">
        <f>ROUND(SQRT(S27^2+T27^2)*1000/(SQRT(3)*R32),2)</f>
        <v>23.47</v>
      </c>
      <c r="S27" s="9">
        <v>0.249</v>
      </c>
      <c r="T27" s="12">
        <v>0.06</v>
      </c>
      <c r="U27" s="13">
        <f>ROUND(SQRT(V27^2+W27^2)*1000/(SQRT(3)*U32),2)</f>
        <v>25.47</v>
      </c>
      <c r="V27" s="9">
        <v>0.27</v>
      </c>
      <c r="W27" s="12">
        <v>6.6000000000000003E-2</v>
      </c>
    </row>
    <row r="28" spans="1:23" ht="15" customHeight="1" x14ac:dyDescent="0.25">
      <c r="A28" s="36" t="s">
        <v>48</v>
      </c>
      <c r="B28" s="37"/>
      <c r="C28" s="13">
        <f>ROUND(SQRT(D28^2+E28^2)*1000/(SQRT(3)*C32),2)</f>
        <v>9.08</v>
      </c>
      <c r="D28" s="10">
        <v>9.5000000000000001E-2</v>
      </c>
      <c r="E28" s="8">
        <v>2.8000000000000001E-2</v>
      </c>
      <c r="F28" s="13">
        <f>ROUND(SQRT(G28^2+H28^2)*1000/(SQRT(3)*F32),2)</f>
        <v>9.0299999999999994</v>
      </c>
      <c r="G28" s="9">
        <v>9.5000000000000001E-2</v>
      </c>
      <c r="H28" s="12">
        <v>2.5999999999999999E-2</v>
      </c>
      <c r="I28" s="13">
        <f>ROUND(SQRT(J28^2+K28^2)*1000/(SQRT(3)*I32),2)</f>
        <v>8.8000000000000007</v>
      </c>
      <c r="J28" s="9">
        <v>9.2999999999999999E-2</v>
      </c>
      <c r="K28" s="12">
        <v>2.4E-2</v>
      </c>
      <c r="L28" s="13">
        <f>ROUND(SQRT(M28^2+N28^2)*1000/(SQRT(3)*L32),2)</f>
        <v>8.56</v>
      </c>
      <c r="M28" s="9">
        <v>0.09</v>
      </c>
      <c r="N28" s="12">
        <v>2.5000000000000001E-2</v>
      </c>
      <c r="O28" s="13">
        <f>ROUND(SQRT(P28^2+Q28^2)*1000/(SQRT(3)*O32),2)</f>
        <v>7.84</v>
      </c>
      <c r="P28" s="9">
        <v>8.4000000000000005E-2</v>
      </c>
      <c r="Q28" s="12">
        <v>1.6E-2</v>
      </c>
      <c r="R28" s="13">
        <f>ROUND(SQRT(S28^2+T28^2)*1000/(SQRT(3)*R32),2)</f>
        <v>7.46</v>
      </c>
      <c r="S28" s="9">
        <v>8.1000000000000003E-2</v>
      </c>
      <c r="T28" s="12">
        <v>8.0000000000000002E-3</v>
      </c>
      <c r="U28" s="13">
        <f>ROUND(SQRT(V28^2+W28^2)*1000/(SQRT(3)*U32),2)</f>
        <v>7.52</v>
      </c>
      <c r="V28" s="9">
        <v>8.2000000000000003E-2</v>
      </c>
      <c r="W28" s="12">
        <v>2E-3</v>
      </c>
    </row>
    <row r="29" spans="1:23" ht="15" customHeight="1" x14ac:dyDescent="0.25">
      <c r="A29" s="36" t="s">
        <v>49</v>
      </c>
      <c r="B29" s="37"/>
      <c r="C29" s="13">
        <f>ROUND(SQRT(D29^2+E29^2)*1000/(SQRT(3)*C32),2)</f>
        <v>28.99</v>
      </c>
      <c r="D29" s="10">
        <v>0.26800000000000002</v>
      </c>
      <c r="E29" s="8">
        <v>0.16800000000000001</v>
      </c>
      <c r="F29" s="13">
        <f>ROUND(SQRT(G29^2+H29^2)*1000/(SQRT(3)*F32),2)</f>
        <v>29.59</v>
      </c>
      <c r="G29" s="9">
        <v>0.27200000000000002</v>
      </c>
      <c r="H29" s="12">
        <v>0.17399999999999999</v>
      </c>
      <c r="I29" s="13">
        <f>ROUND(SQRT(J29^2+K29^2)*1000/(SQRT(3)*I32),2)</f>
        <v>29.06</v>
      </c>
      <c r="J29" s="9">
        <v>0.26700000000000002</v>
      </c>
      <c r="K29" s="12">
        <v>0.17100000000000001</v>
      </c>
      <c r="L29" s="13">
        <f>ROUND(SQRT(M29^2+N29^2)*1000/(SQRT(3)*L32),2)</f>
        <v>27.43</v>
      </c>
      <c r="M29" s="9">
        <v>0.25600000000000001</v>
      </c>
      <c r="N29" s="12">
        <v>0.155</v>
      </c>
      <c r="O29" s="13">
        <f>ROUND(SQRT(P29^2+Q29^2)*1000/(SQRT(3)*O32),2)</f>
        <v>27.87</v>
      </c>
      <c r="P29" s="9">
        <v>0.26100000000000001</v>
      </c>
      <c r="Q29" s="12">
        <v>0.156</v>
      </c>
      <c r="R29" s="13">
        <f>ROUND(SQRT(S29^2+T29^2)*1000/(SQRT(3)*R32),2)</f>
        <v>30.61</v>
      </c>
      <c r="S29" s="9">
        <v>0.29099999999999998</v>
      </c>
      <c r="T29" s="12">
        <v>0.16400000000000001</v>
      </c>
      <c r="U29" s="13">
        <f>ROUND(SQRT(V29^2+W29^2)*1000/(SQRT(3)*U32),2)</f>
        <v>32.479999999999997</v>
      </c>
      <c r="V29" s="9">
        <v>0.307</v>
      </c>
      <c r="W29" s="12">
        <v>0.17699999999999999</v>
      </c>
    </row>
    <row r="30" spans="1:23" ht="37.5" customHeight="1" thickBot="1" x14ac:dyDescent="0.3">
      <c r="A30" s="38" t="s">
        <v>50</v>
      </c>
      <c r="B30" s="39"/>
      <c r="C30" s="19">
        <f>ROUND(SQRT(D30^2+E30^2)*1000/(SQRT(3)*C32),2)</f>
        <v>2.25</v>
      </c>
      <c r="D30" s="20">
        <v>2.4E-2</v>
      </c>
      <c r="E30" s="7">
        <v>5.0000000000000001E-3</v>
      </c>
      <c r="F30" s="19">
        <f>ROUND(SQRT(G30^2+H30^2)*1000/(SQRT(3)*F32),2)</f>
        <v>2.2000000000000002</v>
      </c>
      <c r="G30" s="21">
        <v>2.4E-2</v>
      </c>
      <c r="H30" s="22">
        <v>0</v>
      </c>
      <c r="I30" s="19">
        <f>ROUND(SQRT(J30^2+K30^2)*1000/(SQRT(3)*I32),2)</f>
        <v>2.44</v>
      </c>
      <c r="J30" s="21">
        <v>2.5000000000000001E-2</v>
      </c>
      <c r="K30" s="22">
        <v>8.9999999999999993E-3</v>
      </c>
      <c r="L30" s="19">
        <f>ROUND(SQRT(M30^2+N30^2)*1000/(SQRT(3)*L32),2)</f>
        <v>1.92</v>
      </c>
      <c r="M30" s="21">
        <v>2.1000000000000001E-2</v>
      </c>
      <c r="N30" s="22">
        <v>0</v>
      </c>
      <c r="O30" s="19">
        <f>ROUND(SQRT(P30^2+Q30^2)*1000/(SQRT(3)*O32),2)</f>
        <v>2.11</v>
      </c>
      <c r="P30" s="21">
        <v>2.3E-2</v>
      </c>
      <c r="Q30" s="22">
        <v>0</v>
      </c>
      <c r="R30" s="19">
        <f>ROUND(SQRT(S30^2+T30^2)*1000/(SQRT(3)*R32),2)</f>
        <v>1.83</v>
      </c>
      <c r="S30" s="21">
        <v>0.02</v>
      </c>
      <c r="T30" s="22">
        <v>0</v>
      </c>
      <c r="U30" s="19">
        <f>ROUND(SQRT(V30^2+W30^2)*1000/(SQRT(3)*U32),2)</f>
        <v>1.92</v>
      </c>
      <c r="V30" s="21">
        <v>2.1000000000000001E-2</v>
      </c>
      <c r="W30" s="22">
        <v>0</v>
      </c>
    </row>
    <row r="31" spans="1:23" x14ac:dyDescent="0.25">
      <c r="A31" s="40"/>
      <c r="B31" s="41"/>
      <c r="C31" s="47" t="s">
        <v>8</v>
      </c>
      <c r="D31" s="48"/>
      <c r="E31" s="49"/>
      <c r="F31" s="47" t="s">
        <v>8</v>
      </c>
      <c r="G31" s="48"/>
      <c r="H31" s="49"/>
      <c r="I31" s="47" t="s">
        <v>8</v>
      </c>
      <c r="J31" s="48"/>
      <c r="K31" s="49"/>
      <c r="L31" s="47" t="s">
        <v>8</v>
      </c>
      <c r="M31" s="48"/>
      <c r="N31" s="49"/>
      <c r="O31" s="47" t="s">
        <v>8</v>
      </c>
      <c r="P31" s="48"/>
      <c r="Q31" s="49"/>
      <c r="R31" s="47" t="s">
        <v>8</v>
      </c>
      <c r="S31" s="48"/>
      <c r="T31" s="49"/>
      <c r="U31" s="47" t="s">
        <v>8</v>
      </c>
      <c r="V31" s="48"/>
      <c r="W31" s="49"/>
    </row>
    <row r="32" spans="1:23" ht="15.75" thickBot="1" x14ac:dyDescent="0.3">
      <c r="A32" s="42"/>
      <c r="B32" s="43"/>
      <c r="C32" s="58">
        <v>6.3</v>
      </c>
      <c r="D32" s="59"/>
      <c r="E32" s="60"/>
      <c r="F32" s="27">
        <v>6.3</v>
      </c>
      <c r="G32" s="28"/>
      <c r="H32" s="29"/>
      <c r="I32" s="27">
        <v>6.3</v>
      </c>
      <c r="J32" s="28"/>
      <c r="K32" s="29"/>
      <c r="L32" s="27">
        <v>6.3</v>
      </c>
      <c r="M32" s="28"/>
      <c r="N32" s="29"/>
      <c r="O32" s="27">
        <v>6.3</v>
      </c>
      <c r="P32" s="28"/>
      <c r="Q32" s="29"/>
      <c r="R32" s="27">
        <v>6.3</v>
      </c>
      <c r="S32" s="28"/>
      <c r="T32" s="29"/>
      <c r="U32" s="27">
        <v>6.3</v>
      </c>
      <c r="V32" s="28"/>
      <c r="W32" s="29"/>
    </row>
    <row r="33" spans="1:23" ht="15" customHeight="1" thickBot="1" x14ac:dyDescent="0.3">
      <c r="A33" s="30" t="s">
        <v>1</v>
      </c>
      <c r="B33" s="31"/>
      <c r="C33" s="44" t="s">
        <v>26</v>
      </c>
      <c r="D33" s="45"/>
      <c r="E33" s="46"/>
      <c r="F33" s="44" t="s">
        <v>27</v>
      </c>
      <c r="G33" s="45"/>
      <c r="H33" s="46"/>
      <c r="I33" s="44" t="s">
        <v>28</v>
      </c>
      <c r="J33" s="45"/>
      <c r="K33" s="46"/>
      <c r="L33" s="44" t="s">
        <v>29</v>
      </c>
      <c r="M33" s="45"/>
      <c r="N33" s="46"/>
      <c r="O33" s="44" t="s">
        <v>30</v>
      </c>
      <c r="P33" s="45"/>
      <c r="Q33" s="46"/>
      <c r="R33" s="44" t="s">
        <v>31</v>
      </c>
      <c r="S33" s="45"/>
      <c r="T33" s="46"/>
      <c r="U33" s="44" t="s">
        <v>32</v>
      </c>
      <c r="V33" s="45"/>
      <c r="W33" s="46"/>
    </row>
    <row r="34" spans="1:23" ht="26.25" thickBot="1" x14ac:dyDescent="0.3">
      <c r="A34" s="32"/>
      <c r="B34" s="33"/>
      <c r="C34" s="24" t="s">
        <v>9</v>
      </c>
      <c r="D34" s="25" t="s">
        <v>44</v>
      </c>
      <c r="E34" s="26" t="s">
        <v>45</v>
      </c>
      <c r="F34" s="24" t="s">
        <v>9</v>
      </c>
      <c r="G34" s="25" t="s">
        <v>44</v>
      </c>
      <c r="H34" s="26" t="s">
        <v>45</v>
      </c>
      <c r="I34" s="24" t="s">
        <v>9</v>
      </c>
      <c r="J34" s="25" t="s">
        <v>44</v>
      </c>
      <c r="K34" s="26" t="s">
        <v>45</v>
      </c>
      <c r="L34" s="24" t="s">
        <v>9</v>
      </c>
      <c r="M34" s="25" t="s">
        <v>44</v>
      </c>
      <c r="N34" s="26" t="s">
        <v>45</v>
      </c>
      <c r="O34" s="24" t="s">
        <v>9</v>
      </c>
      <c r="P34" s="25" t="s">
        <v>44</v>
      </c>
      <c r="Q34" s="26" t="s">
        <v>45</v>
      </c>
      <c r="R34" s="24" t="s">
        <v>9</v>
      </c>
      <c r="S34" s="25" t="s">
        <v>44</v>
      </c>
      <c r="T34" s="26" t="s">
        <v>45</v>
      </c>
      <c r="U34" s="24" t="s">
        <v>9</v>
      </c>
      <c r="V34" s="25" t="s">
        <v>44</v>
      </c>
      <c r="W34" s="26" t="s">
        <v>45</v>
      </c>
    </row>
    <row r="35" spans="1:23" x14ac:dyDescent="0.25">
      <c r="A35" s="34" t="s">
        <v>46</v>
      </c>
      <c r="B35" s="35"/>
      <c r="C35" s="14">
        <f>ROUND(SQRT(D35^2+E35^2)*1000/(SQRT(3)*C41),2)</f>
        <v>17.79</v>
      </c>
      <c r="D35" s="17">
        <v>0.19</v>
      </c>
      <c r="E35" s="18">
        <v>0.04</v>
      </c>
      <c r="F35" s="14">
        <f>ROUND(SQRT(G35^2+H35^2)*1000/(SQRT(3)*F41),2)</f>
        <v>18.309999999999999</v>
      </c>
      <c r="G35" s="17">
        <v>0.19600000000000001</v>
      </c>
      <c r="H35" s="18">
        <v>3.9E-2</v>
      </c>
      <c r="I35" s="14">
        <f>ROUND(SQRT(J35^2+K35^2)*1000/(SQRT(3)*I41),2)</f>
        <v>22.62</v>
      </c>
      <c r="J35" s="17">
        <v>0.24299999999999999</v>
      </c>
      <c r="K35" s="18">
        <v>4.2999999999999997E-2</v>
      </c>
      <c r="L35" s="14">
        <f>ROUND(SQRT(M35^2+N35^2)*1000/(SQRT(3)*L41),2)</f>
        <v>25.85</v>
      </c>
      <c r="M35" s="17">
        <v>0.27500000000000002</v>
      </c>
      <c r="N35" s="18">
        <v>6.3E-2</v>
      </c>
      <c r="O35" s="14">
        <f>ROUND(SQRT(P35^2+Q35^2)*1000/(SQRT(3)*O41),2)</f>
        <v>29.43</v>
      </c>
      <c r="P35" s="17">
        <v>0.312</v>
      </c>
      <c r="Q35" s="18">
        <v>7.5999999999999998E-2</v>
      </c>
      <c r="R35" s="14">
        <f>ROUND(SQRT(S35^2+T35^2)*1000/(SQRT(3)*R41),2)</f>
        <v>28.29</v>
      </c>
      <c r="S35" s="17">
        <v>0.30199999999999999</v>
      </c>
      <c r="T35" s="18">
        <v>6.4000000000000001E-2</v>
      </c>
      <c r="U35" s="14">
        <f>ROUND(SQRT(V35^2+W35^2)*1000/(SQRT(3)*U41),2)</f>
        <v>26.37</v>
      </c>
      <c r="V35" s="17">
        <v>0.28199999999999997</v>
      </c>
      <c r="W35" s="18">
        <v>5.7000000000000002E-2</v>
      </c>
    </row>
    <row r="36" spans="1:23" x14ac:dyDescent="0.25">
      <c r="A36" s="36" t="s">
        <v>47</v>
      </c>
      <c r="B36" s="37"/>
      <c r="C36" s="13">
        <f>ROUND(SQRT(D36^2+E36^2)*1000/(SQRT(3)*C41),2)</f>
        <v>24.98</v>
      </c>
      <c r="D36" s="9">
        <v>0.26400000000000001</v>
      </c>
      <c r="E36" s="12">
        <v>6.8000000000000005E-2</v>
      </c>
      <c r="F36" s="13">
        <f>ROUND(SQRT(G36^2+H36^2)*1000/(SQRT(3)*F41),2)</f>
        <v>29.03</v>
      </c>
      <c r="G36" s="9">
        <v>0.311</v>
      </c>
      <c r="H36" s="12">
        <v>0.06</v>
      </c>
      <c r="I36" s="13">
        <f>ROUND(SQRT(J36^2+K36^2)*1000/(SQRT(3)*I41),2)</f>
        <v>40.659999999999997</v>
      </c>
      <c r="J36" s="9">
        <v>0.436</v>
      </c>
      <c r="K36" s="12">
        <v>8.2000000000000003E-2</v>
      </c>
      <c r="L36" s="13">
        <f>ROUND(SQRT(M36^2+N36^2)*1000/(SQRT(3)*L41),2)</f>
        <v>42.27</v>
      </c>
      <c r="M36" s="9">
        <v>0.44400000000000001</v>
      </c>
      <c r="N36" s="12">
        <v>0.125</v>
      </c>
      <c r="O36" s="13">
        <f>ROUND(SQRT(P36^2+Q36^2)*1000/(SQRT(3)*O41),2)</f>
        <v>38.99</v>
      </c>
      <c r="P36" s="9">
        <v>0.41299999999999998</v>
      </c>
      <c r="Q36" s="12">
        <v>0.10199999999999999</v>
      </c>
      <c r="R36" s="13">
        <f>ROUND(SQRT(S36^2+T36^2)*1000/(SQRT(3)*R41),2)</f>
        <v>39.450000000000003</v>
      </c>
      <c r="S36" s="9">
        <v>0.41799999999999998</v>
      </c>
      <c r="T36" s="12">
        <v>0.10299999999999999</v>
      </c>
      <c r="U36" s="13">
        <f>ROUND(SQRT(V36^2+W36^2)*1000/(SQRT(3)*U41),2)</f>
        <v>39.450000000000003</v>
      </c>
      <c r="V36" s="9">
        <v>0.41799999999999998</v>
      </c>
      <c r="W36" s="12">
        <v>0.10299999999999999</v>
      </c>
    </row>
    <row r="37" spans="1:23" x14ac:dyDescent="0.25">
      <c r="A37" s="36" t="s">
        <v>48</v>
      </c>
      <c r="B37" s="37"/>
      <c r="C37" s="13">
        <f>ROUND(SQRT(D37^2+E37^2)*1000/(SQRT(3)*C41),2)</f>
        <v>7.92</v>
      </c>
      <c r="D37" s="9">
        <v>8.5999999999999993E-2</v>
      </c>
      <c r="E37" s="12">
        <v>8.0000000000000002E-3</v>
      </c>
      <c r="F37" s="13">
        <f>ROUND(SQRT(G37^2+H37^2)*1000/(SQRT(3)*F41),2)</f>
        <v>11.48</v>
      </c>
      <c r="G37" s="9">
        <v>0.12</v>
      </c>
      <c r="H37" s="12">
        <v>3.5999999999999997E-2</v>
      </c>
      <c r="I37" s="13">
        <f>ROUND(SQRT(J37^2+K37^2)*1000/(SQRT(3)*I41),2)</f>
        <v>13.83</v>
      </c>
      <c r="J37" s="9">
        <v>0.14399999999999999</v>
      </c>
      <c r="K37" s="12">
        <v>4.4999999999999998E-2</v>
      </c>
      <c r="L37" s="13">
        <f>ROUND(SQRT(M37^2+N37^2)*1000/(SQRT(3)*L41),2)</f>
        <v>13.45</v>
      </c>
      <c r="M37" s="9">
        <v>0.14000000000000001</v>
      </c>
      <c r="N37" s="12">
        <v>4.3999999999999997E-2</v>
      </c>
      <c r="O37" s="13">
        <f>ROUND(SQRT(P37^2+Q37^2)*1000/(SQRT(3)*O41),2)</f>
        <v>15.74</v>
      </c>
      <c r="P37" s="9">
        <v>0.16300000000000001</v>
      </c>
      <c r="Q37" s="12">
        <v>5.3999999999999999E-2</v>
      </c>
      <c r="R37" s="13">
        <f>ROUND(SQRT(S37^2+T37^2)*1000/(SQRT(3)*R41),2)</f>
        <v>13.74</v>
      </c>
      <c r="S37" s="9">
        <v>0.14199999999999999</v>
      </c>
      <c r="T37" s="12">
        <v>4.8000000000000001E-2</v>
      </c>
      <c r="U37" s="13">
        <f>ROUND(SQRT(V37^2+W37^2)*1000/(SQRT(3)*U41),2)</f>
        <v>12.9</v>
      </c>
      <c r="V37" s="9">
        <v>0.13400000000000001</v>
      </c>
      <c r="W37" s="12">
        <v>4.2999999999999997E-2</v>
      </c>
    </row>
    <row r="38" spans="1:23" x14ac:dyDescent="0.25">
      <c r="A38" s="36" t="s">
        <v>49</v>
      </c>
      <c r="B38" s="37"/>
      <c r="C38" s="13">
        <f>ROUND(SQRT(D38^2+E38^2)*1000/(SQRT(3)*C41),2)</f>
        <v>33.020000000000003</v>
      </c>
      <c r="D38" s="9">
        <v>0.315</v>
      </c>
      <c r="E38" s="12">
        <v>0.17499999999999999</v>
      </c>
      <c r="F38" s="13">
        <f>ROUND(SQRT(G38^2+H38^2)*1000/(SQRT(3)*F41),2)</f>
        <v>34.83</v>
      </c>
      <c r="G38" s="9">
        <v>0.32800000000000001</v>
      </c>
      <c r="H38" s="12">
        <v>0.192</v>
      </c>
      <c r="I38" s="13">
        <f>ROUND(SQRT(J38^2+K38^2)*1000/(SQRT(3)*I41),2)</f>
        <v>35.86</v>
      </c>
      <c r="J38" s="9">
        <v>0.34100000000000003</v>
      </c>
      <c r="K38" s="12">
        <v>0.192</v>
      </c>
      <c r="L38" s="13">
        <f>ROUND(SQRT(M38^2+N38^2)*1000/(SQRT(3)*L41),2)</f>
        <v>36.700000000000003</v>
      </c>
      <c r="M38" s="9">
        <v>0.35199999999999998</v>
      </c>
      <c r="N38" s="12">
        <v>0.191</v>
      </c>
      <c r="O38" s="13">
        <f>ROUND(SQRT(P38^2+Q38^2)*1000/(SQRT(3)*O41),2)</f>
        <v>37.380000000000003</v>
      </c>
      <c r="P38" s="9">
        <v>0.35599999999999998</v>
      </c>
      <c r="Q38" s="12">
        <v>0.19900000000000001</v>
      </c>
      <c r="R38" s="13">
        <f>ROUND(SQRT(S38^2+T38^2)*1000/(SQRT(3)*R41),2)</f>
        <v>35.840000000000003</v>
      </c>
      <c r="S38" s="9">
        <v>0.34399999999999997</v>
      </c>
      <c r="T38" s="12">
        <v>0.186</v>
      </c>
      <c r="U38" s="13">
        <f>ROUND(SQRT(V38^2+W38^2)*1000/(SQRT(3)*U41),2)</f>
        <v>35.39</v>
      </c>
      <c r="V38" s="9">
        <v>0.33900000000000002</v>
      </c>
      <c r="W38" s="12">
        <v>0.185</v>
      </c>
    </row>
    <row r="39" spans="1:23" ht="15.75" thickBot="1" x14ac:dyDescent="0.3">
      <c r="A39" s="38" t="s">
        <v>50</v>
      </c>
      <c r="B39" s="39"/>
      <c r="C39" s="19">
        <f>ROUND(SQRT(D39^2+E39^2)*1000/(SQRT(3)*C41),2)</f>
        <v>1.92</v>
      </c>
      <c r="D39" s="21">
        <v>2.1000000000000001E-2</v>
      </c>
      <c r="E39" s="22">
        <v>0</v>
      </c>
      <c r="F39" s="19">
        <f>ROUND(SQRT(G39^2+H39^2)*1000/(SQRT(3)*F41),2)</f>
        <v>1.92</v>
      </c>
      <c r="G39" s="21">
        <v>2.1000000000000001E-2</v>
      </c>
      <c r="H39" s="22">
        <v>0</v>
      </c>
      <c r="I39" s="19">
        <f>ROUND(SQRT(J39^2+K39^2)*1000/(SQRT(3)*I41),2)</f>
        <v>2.11</v>
      </c>
      <c r="J39" s="21">
        <v>2.3E-2</v>
      </c>
      <c r="K39" s="22">
        <v>0</v>
      </c>
      <c r="L39" s="19">
        <f>ROUND(SQRT(M39^2+N39^2)*1000/(SQRT(3)*L41),2)</f>
        <v>2.11</v>
      </c>
      <c r="M39" s="21">
        <v>2.3E-2</v>
      </c>
      <c r="N39" s="22">
        <v>0</v>
      </c>
      <c r="O39" s="19">
        <f>ROUND(SQRT(P39^2+Q39^2)*1000/(SQRT(3)*O41),2)</f>
        <v>2.11</v>
      </c>
      <c r="P39" s="21">
        <v>2.3E-2</v>
      </c>
      <c r="Q39" s="22">
        <v>0</v>
      </c>
      <c r="R39" s="19">
        <f>ROUND(SQRT(S39^2+T39^2)*1000/(SQRT(3)*R41),2)</f>
        <v>2.11</v>
      </c>
      <c r="S39" s="21">
        <v>2.3E-2</v>
      </c>
      <c r="T39" s="22">
        <v>0</v>
      </c>
      <c r="U39" s="19">
        <f>ROUND(SQRT(V39^2+W39^2)*1000/(SQRT(3)*U41),2)</f>
        <v>2.11</v>
      </c>
      <c r="V39" s="21">
        <v>2.3E-2</v>
      </c>
      <c r="W39" s="22">
        <v>0</v>
      </c>
    </row>
    <row r="40" spans="1:23" x14ac:dyDescent="0.25">
      <c r="A40" s="40"/>
      <c r="B40" s="41"/>
      <c r="C40" s="47" t="s">
        <v>8</v>
      </c>
      <c r="D40" s="48"/>
      <c r="E40" s="49"/>
      <c r="F40" s="47" t="s">
        <v>8</v>
      </c>
      <c r="G40" s="48"/>
      <c r="H40" s="49"/>
      <c r="I40" s="47" t="s">
        <v>8</v>
      </c>
      <c r="J40" s="48"/>
      <c r="K40" s="49"/>
      <c r="L40" s="47" t="s">
        <v>8</v>
      </c>
      <c r="M40" s="48"/>
      <c r="N40" s="49"/>
      <c r="O40" s="47" t="s">
        <v>8</v>
      </c>
      <c r="P40" s="48"/>
      <c r="Q40" s="49"/>
      <c r="R40" s="47" t="s">
        <v>8</v>
      </c>
      <c r="S40" s="48"/>
      <c r="T40" s="49"/>
      <c r="U40" s="47" t="s">
        <v>8</v>
      </c>
      <c r="V40" s="48"/>
      <c r="W40" s="49"/>
    </row>
    <row r="41" spans="1:23" ht="15.75" thickBot="1" x14ac:dyDescent="0.3">
      <c r="A41" s="42"/>
      <c r="B41" s="43"/>
      <c r="C41" s="27">
        <v>6.3</v>
      </c>
      <c r="D41" s="28"/>
      <c r="E41" s="29"/>
      <c r="F41" s="27">
        <v>6.3</v>
      </c>
      <c r="G41" s="28"/>
      <c r="H41" s="29"/>
      <c r="I41" s="27">
        <v>6.3</v>
      </c>
      <c r="J41" s="28"/>
      <c r="K41" s="29"/>
      <c r="L41" s="27">
        <v>6.3</v>
      </c>
      <c r="M41" s="28"/>
      <c r="N41" s="29"/>
      <c r="O41" s="27">
        <v>6.3</v>
      </c>
      <c r="P41" s="28"/>
      <c r="Q41" s="29"/>
      <c r="R41" s="27">
        <v>6.3</v>
      </c>
      <c r="S41" s="28"/>
      <c r="T41" s="29"/>
      <c r="U41" s="27">
        <v>6.3</v>
      </c>
      <c r="V41" s="28"/>
      <c r="W41" s="29"/>
    </row>
    <row r="42" spans="1:23" ht="15.75" thickBot="1" x14ac:dyDescent="0.3">
      <c r="A42" s="30" t="s">
        <v>1</v>
      </c>
      <c r="B42" s="31"/>
      <c r="C42" s="44" t="s">
        <v>33</v>
      </c>
      <c r="D42" s="45"/>
      <c r="E42" s="46"/>
      <c r="F42" s="44" t="s">
        <v>34</v>
      </c>
      <c r="G42" s="45"/>
      <c r="H42" s="46"/>
      <c r="I42" s="44" t="s">
        <v>35</v>
      </c>
      <c r="J42" s="45"/>
      <c r="K42" s="46"/>
      <c r="L42" s="44" t="s">
        <v>36</v>
      </c>
      <c r="M42" s="45"/>
      <c r="N42" s="46"/>
      <c r="O42" s="44" t="s">
        <v>37</v>
      </c>
      <c r="P42" s="45"/>
      <c r="Q42" s="46"/>
      <c r="R42" s="44" t="s">
        <v>38</v>
      </c>
      <c r="S42" s="45"/>
      <c r="T42" s="46"/>
      <c r="U42" s="44" t="s">
        <v>39</v>
      </c>
      <c r="V42" s="45"/>
      <c r="W42" s="46"/>
    </row>
    <row r="43" spans="1:23" ht="25.5" customHeight="1" thickBot="1" x14ac:dyDescent="0.3">
      <c r="A43" s="32"/>
      <c r="B43" s="33"/>
      <c r="C43" s="24" t="s">
        <v>9</v>
      </c>
      <c r="D43" s="25" t="s">
        <v>44</v>
      </c>
      <c r="E43" s="26" t="s">
        <v>45</v>
      </c>
      <c r="F43" s="24" t="s">
        <v>9</v>
      </c>
      <c r="G43" s="25" t="s">
        <v>44</v>
      </c>
      <c r="H43" s="26" t="s">
        <v>45</v>
      </c>
      <c r="I43" s="24" t="s">
        <v>9</v>
      </c>
      <c r="J43" s="25" t="s">
        <v>44</v>
      </c>
      <c r="K43" s="26" t="s">
        <v>45</v>
      </c>
      <c r="L43" s="24" t="s">
        <v>9</v>
      </c>
      <c r="M43" s="25" t="s">
        <v>44</v>
      </c>
      <c r="N43" s="26" t="s">
        <v>45</v>
      </c>
      <c r="O43" s="24" t="s">
        <v>9</v>
      </c>
      <c r="P43" s="25" t="s">
        <v>44</v>
      </c>
      <c r="Q43" s="26" t="s">
        <v>45</v>
      </c>
      <c r="R43" s="24" t="s">
        <v>9</v>
      </c>
      <c r="S43" s="25" t="s">
        <v>44</v>
      </c>
      <c r="T43" s="26" t="s">
        <v>45</v>
      </c>
      <c r="U43" s="24" t="s">
        <v>9</v>
      </c>
      <c r="V43" s="25" t="s">
        <v>44</v>
      </c>
      <c r="W43" s="26" t="s">
        <v>45</v>
      </c>
    </row>
    <row r="44" spans="1:23" x14ac:dyDescent="0.25">
      <c r="A44" s="34" t="s">
        <v>46</v>
      </c>
      <c r="B44" s="35"/>
      <c r="C44" s="14">
        <f>ROUND(SQRT(D44^2+E44^2)*1000/(SQRT(3)*C50),2)</f>
        <v>26.58</v>
      </c>
      <c r="D44" s="17">
        <v>0.28399999999999997</v>
      </c>
      <c r="E44" s="18">
        <v>5.8999999999999997E-2</v>
      </c>
      <c r="F44" s="14">
        <f>ROUND(SQRT(G44^2+H44^2)*1000/(SQRT(3)*F50),2)</f>
        <v>25.27</v>
      </c>
      <c r="G44" s="17">
        <v>0.27</v>
      </c>
      <c r="H44" s="18">
        <v>5.6000000000000001E-2</v>
      </c>
      <c r="I44" s="14">
        <f>ROUND(SQRT(J44^2+K44^2)*1000/(SQRT(3)*I50),2)</f>
        <v>24.27</v>
      </c>
      <c r="J44" s="17">
        <v>0.25800000000000001</v>
      </c>
      <c r="K44" s="18">
        <v>0.06</v>
      </c>
      <c r="L44" s="14">
        <f>ROUND(SQRT(M44^2+N44^2)*1000/(SQRT(3)*L50),2)</f>
        <v>23.05</v>
      </c>
      <c r="M44" s="17">
        <v>0.245</v>
      </c>
      <c r="N44" s="18">
        <v>5.7000000000000002E-2</v>
      </c>
      <c r="O44" s="14">
        <f>ROUND(SQRT(P44^2+Q44^2)*1000/(SQRT(3)*O50),2)</f>
        <v>20.73</v>
      </c>
      <c r="P44" s="17">
        <v>0.21299999999999999</v>
      </c>
      <c r="Q44" s="18">
        <v>7.5999999999999998E-2</v>
      </c>
      <c r="R44" s="14">
        <f>ROUND(SQRT(S44^2+T44^2)*1000/(SQRT(3)*R50),2)</f>
        <v>19.02</v>
      </c>
      <c r="S44" s="17">
        <v>0.19500000000000001</v>
      </c>
      <c r="T44" s="18">
        <v>7.0999999999999994E-2</v>
      </c>
      <c r="U44" s="14">
        <f>ROUND(SQRT(V44^2+W44^2)*1000/(SQRT(3)*U50),2)</f>
        <v>17.77</v>
      </c>
      <c r="V44" s="17">
        <v>0.18</v>
      </c>
      <c r="W44" s="18">
        <v>7.1999999999999995E-2</v>
      </c>
    </row>
    <row r="45" spans="1:23" ht="15" customHeight="1" x14ac:dyDescent="0.25">
      <c r="A45" s="36" t="s">
        <v>47</v>
      </c>
      <c r="B45" s="37"/>
      <c r="C45" s="13">
        <f>ROUND(SQRT(D45^2+E45^2)*1000/(SQRT(3)*C50),2)</f>
        <v>37.119999999999997</v>
      </c>
      <c r="D45" s="9">
        <v>0.39200000000000002</v>
      </c>
      <c r="E45" s="12">
        <v>0.10199999999999999</v>
      </c>
      <c r="F45" s="13">
        <f>ROUND(SQRT(G45^2+H45^2)*1000/(SQRT(3)*F50),2)</f>
        <v>34.61</v>
      </c>
      <c r="G45" s="9">
        <v>0.36499999999999999</v>
      </c>
      <c r="H45" s="12">
        <v>9.7000000000000003E-2</v>
      </c>
      <c r="I45" s="13">
        <f>ROUND(SQRT(J45^2+K45^2)*1000/(SQRT(3)*I50),2)</f>
        <v>34.18</v>
      </c>
      <c r="J45" s="9">
        <v>0.35699999999999998</v>
      </c>
      <c r="K45" s="12">
        <v>0.108</v>
      </c>
      <c r="L45" s="13">
        <f>ROUND(SQRT(M45^2+N45^2)*1000/(SQRT(3)*L50),2)</f>
        <v>33.270000000000003</v>
      </c>
      <c r="M45" s="9">
        <v>0.35499999999999998</v>
      </c>
      <c r="N45" s="12">
        <v>7.5999999999999998E-2</v>
      </c>
      <c r="O45" s="13">
        <f>ROUND(SQRT(P45^2+Q45^2)*1000/(SQRT(3)*O50),2)</f>
        <v>30.9</v>
      </c>
      <c r="P45" s="9">
        <v>0.33</v>
      </c>
      <c r="Q45" s="12">
        <v>6.9000000000000006E-2</v>
      </c>
      <c r="R45" s="13">
        <f>ROUND(SQRT(S45^2+T45^2)*1000/(SQRT(3)*R50),2)</f>
        <v>28.74</v>
      </c>
      <c r="S45" s="9">
        <v>0.30399999999999999</v>
      </c>
      <c r="T45" s="12">
        <v>7.6999999999999999E-2</v>
      </c>
      <c r="U45" s="13">
        <f>ROUND(SQRT(V45^2+W45^2)*1000/(SQRT(3)*U50),2)</f>
        <v>26.07</v>
      </c>
      <c r="V45" s="9">
        <v>0.27600000000000002</v>
      </c>
      <c r="W45" s="12">
        <v>6.9000000000000006E-2</v>
      </c>
    </row>
    <row r="46" spans="1:23" ht="15" customHeight="1" x14ac:dyDescent="0.25">
      <c r="A46" s="36" t="s">
        <v>48</v>
      </c>
      <c r="B46" s="37"/>
      <c r="C46" s="13">
        <f>ROUND(SQRT(D46^2+E46^2)*1000/(SQRT(3)*C50),2)</f>
        <v>12.9</v>
      </c>
      <c r="D46" s="9">
        <v>0.13400000000000001</v>
      </c>
      <c r="E46" s="12">
        <v>4.2999999999999997E-2</v>
      </c>
      <c r="F46" s="13">
        <f>ROUND(SQRT(G46^2+H46^2)*1000/(SQRT(3)*F50),2)</f>
        <v>12.37</v>
      </c>
      <c r="G46" s="9">
        <v>0.128</v>
      </c>
      <c r="H46" s="12">
        <v>4.2999999999999997E-2</v>
      </c>
      <c r="I46" s="13">
        <f>ROUND(SQRT(J46^2+K46^2)*1000/(SQRT(3)*I50),2)</f>
        <v>12.46</v>
      </c>
      <c r="J46" s="9">
        <v>0.129</v>
      </c>
      <c r="K46" s="12">
        <v>4.2999999999999997E-2</v>
      </c>
      <c r="L46" s="13">
        <f>ROUND(SQRT(M46^2+N46^2)*1000/(SQRT(3)*L50),2)</f>
        <v>12.32</v>
      </c>
      <c r="M46" s="9">
        <v>0.128</v>
      </c>
      <c r="N46" s="12">
        <v>4.1000000000000002E-2</v>
      </c>
      <c r="O46" s="13">
        <f>ROUND(SQRT(P46^2+Q46^2)*1000/(SQRT(3)*O50),2)</f>
        <v>11.71</v>
      </c>
      <c r="P46" s="9">
        <v>0.122</v>
      </c>
      <c r="Q46" s="12">
        <v>3.7999999999999999E-2</v>
      </c>
      <c r="R46" s="13">
        <f>ROUND(SQRT(S46^2+T46^2)*1000/(SQRT(3)*R50),2)</f>
        <v>11.71</v>
      </c>
      <c r="S46" s="9">
        <v>0.122</v>
      </c>
      <c r="T46" s="12">
        <v>3.7999999999999999E-2</v>
      </c>
      <c r="U46" s="13">
        <f>ROUND(SQRT(V46^2+W46^2)*1000/(SQRT(3)*U50),2)</f>
        <v>11.54</v>
      </c>
      <c r="V46" s="9">
        <v>0.12</v>
      </c>
      <c r="W46" s="12">
        <v>3.7999999999999999E-2</v>
      </c>
    </row>
    <row r="47" spans="1:23" ht="15" customHeight="1" x14ac:dyDescent="0.25">
      <c r="A47" s="36" t="s">
        <v>49</v>
      </c>
      <c r="B47" s="37"/>
      <c r="C47" s="13">
        <f>ROUND(SQRT(D47^2+E47^2)*1000/(SQRT(3)*C50),2)</f>
        <v>35.229999999999997</v>
      </c>
      <c r="D47" s="9">
        <v>0.33300000000000002</v>
      </c>
      <c r="E47" s="12">
        <v>0.192</v>
      </c>
      <c r="F47" s="13">
        <f>ROUND(SQRT(G47^2+H47^2)*1000/(SQRT(3)*F50),2)</f>
        <v>35.39</v>
      </c>
      <c r="G47" s="9">
        <v>0.33500000000000002</v>
      </c>
      <c r="H47" s="12">
        <v>0.192</v>
      </c>
      <c r="I47" s="13">
        <f>ROUND(SQRT(J47^2+K47^2)*1000/(SQRT(3)*I50),2)</f>
        <v>34.78</v>
      </c>
      <c r="J47" s="9">
        <v>0.32800000000000001</v>
      </c>
      <c r="K47" s="12">
        <v>0.191</v>
      </c>
      <c r="L47" s="13">
        <f>ROUND(SQRT(M47^2+N47^2)*1000/(SQRT(3)*L50),2)</f>
        <v>32.86</v>
      </c>
      <c r="M47" s="9">
        <v>0.30599999999999999</v>
      </c>
      <c r="N47" s="12">
        <v>0.187</v>
      </c>
      <c r="O47" s="13">
        <f>ROUND(SQRT(P47^2+Q47^2)*1000/(SQRT(3)*O50),2)</f>
        <v>30.85</v>
      </c>
      <c r="P47" s="9">
        <v>0.28699999999999998</v>
      </c>
      <c r="Q47" s="12">
        <v>0.17599999999999999</v>
      </c>
      <c r="R47" s="13">
        <f>ROUND(SQRT(S47^2+T47^2)*1000/(SQRT(3)*R50),2)</f>
        <v>31.65</v>
      </c>
      <c r="S47" s="9">
        <v>0.29099999999999998</v>
      </c>
      <c r="T47" s="12">
        <v>0.186</v>
      </c>
      <c r="U47" s="13">
        <f>ROUND(SQRT(V47^2+W47^2)*1000/(SQRT(3)*U50),2)</f>
        <v>31.4</v>
      </c>
      <c r="V47" s="9">
        <v>0.28899999999999998</v>
      </c>
      <c r="W47" s="12">
        <v>0.184</v>
      </c>
    </row>
    <row r="48" spans="1:23" ht="15" customHeight="1" thickBot="1" x14ac:dyDescent="0.3">
      <c r="A48" s="38" t="s">
        <v>50</v>
      </c>
      <c r="B48" s="39"/>
      <c r="C48" s="19">
        <f>ROUND(SQRT(D48^2+E48^2)*1000/(SQRT(3)*C50),2)</f>
        <v>2.2000000000000002</v>
      </c>
      <c r="D48" s="21">
        <v>2.4E-2</v>
      </c>
      <c r="E48" s="22">
        <v>0</v>
      </c>
      <c r="F48" s="19">
        <f>ROUND(SQRT(G48^2+H48^2)*1000/(SQRT(3)*F50),2)</f>
        <v>2.02</v>
      </c>
      <c r="G48" s="21">
        <v>2.1999999999999999E-2</v>
      </c>
      <c r="H48" s="22">
        <v>0</v>
      </c>
      <c r="I48" s="19">
        <f>ROUND(SQRT(J48^2+K48^2)*1000/(SQRT(3)*I50),2)</f>
        <v>2.11</v>
      </c>
      <c r="J48" s="21">
        <v>2.3E-2</v>
      </c>
      <c r="K48" s="22">
        <v>0</v>
      </c>
      <c r="L48" s="19">
        <f>ROUND(SQRT(M48^2+N48^2)*1000/(SQRT(3)*L50),2)</f>
        <v>2.29</v>
      </c>
      <c r="M48" s="21">
        <v>2.5000000000000001E-2</v>
      </c>
      <c r="N48" s="22">
        <v>0</v>
      </c>
      <c r="O48" s="19">
        <f>ROUND(SQRT(P48^2+Q48^2)*1000/(SQRT(3)*O50),2)</f>
        <v>2.2000000000000002</v>
      </c>
      <c r="P48" s="21">
        <v>2.4E-2</v>
      </c>
      <c r="Q48" s="22">
        <v>0</v>
      </c>
      <c r="R48" s="19">
        <f>ROUND(SQRT(S48^2+T48^2)*1000/(SQRT(3)*R50),2)</f>
        <v>2.11</v>
      </c>
      <c r="S48" s="21">
        <v>2.3E-2</v>
      </c>
      <c r="T48" s="22">
        <v>0</v>
      </c>
      <c r="U48" s="19">
        <f>ROUND(SQRT(V48^2+W48^2)*1000/(SQRT(3)*U50),2)</f>
        <v>2.21</v>
      </c>
      <c r="V48" s="21">
        <v>2.4E-2</v>
      </c>
      <c r="W48" s="22">
        <v>2E-3</v>
      </c>
    </row>
    <row r="49" spans="1:23" ht="15" customHeight="1" x14ac:dyDescent="0.25">
      <c r="A49" s="40"/>
      <c r="B49" s="41"/>
      <c r="C49" s="47" t="s">
        <v>8</v>
      </c>
      <c r="D49" s="48"/>
      <c r="E49" s="49"/>
      <c r="F49" s="47" t="s">
        <v>8</v>
      </c>
      <c r="G49" s="48"/>
      <c r="H49" s="49"/>
      <c r="I49" s="47" t="s">
        <v>8</v>
      </c>
      <c r="J49" s="48"/>
      <c r="K49" s="49"/>
      <c r="L49" s="47" t="s">
        <v>8</v>
      </c>
      <c r="M49" s="48"/>
      <c r="N49" s="49"/>
      <c r="O49" s="47" t="s">
        <v>8</v>
      </c>
      <c r="P49" s="48"/>
      <c r="Q49" s="49"/>
      <c r="R49" s="47" t="s">
        <v>8</v>
      </c>
      <c r="S49" s="48"/>
      <c r="T49" s="49"/>
      <c r="U49" s="47" t="s">
        <v>8</v>
      </c>
      <c r="V49" s="48"/>
      <c r="W49" s="49"/>
    </row>
    <row r="50" spans="1:23" ht="15.75" thickBot="1" x14ac:dyDescent="0.3">
      <c r="A50" s="42"/>
      <c r="B50" s="43"/>
      <c r="C50" s="27">
        <v>6.3</v>
      </c>
      <c r="D50" s="28"/>
      <c r="E50" s="29"/>
      <c r="F50" s="27">
        <v>6.3</v>
      </c>
      <c r="G50" s="28"/>
      <c r="H50" s="29"/>
      <c r="I50" s="27">
        <v>6.3</v>
      </c>
      <c r="J50" s="28"/>
      <c r="K50" s="29"/>
      <c r="L50" s="27">
        <v>6.3</v>
      </c>
      <c r="M50" s="28"/>
      <c r="N50" s="29"/>
      <c r="O50" s="27">
        <v>6.3</v>
      </c>
      <c r="P50" s="28"/>
      <c r="Q50" s="29"/>
      <c r="R50" s="27">
        <v>6.3</v>
      </c>
      <c r="S50" s="28"/>
      <c r="T50" s="29"/>
      <c r="U50" s="27">
        <v>6.3</v>
      </c>
      <c r="V50" s="28"/>
      <c r="W50" s="29"/>
    </row>
    <row r="51" spans="1:23" ht="15.75" thickBot="1" x14ac:dyDescent="0.3">
      <c r="A51" s="30" t="s">
        <v>1</v>
      </c>
      <c r="B51" s="31"/>
      <c r="C51" s="44" t="s">
        <v>40</v>
      </c>
      <c r="D51" s="45"/>
      <c r="E51" s="46"/>
      <c r="F51" s="44" t="s">
        <v>41</v>
      </c>
      <c r="G51" s="45"/>
      <c r="H51" s="46"/>
      <c r="I51" s="44" t="s">
        <v>42</v>
      </c>
      <c r="J51" s="45"/>
      <c r="K51" s="46"/>
      <c r="L51" s="44" t="s">
        <v>43</v>
      </c>
      <c r="M51" s="45"/>
      <c r="N51" s="46"/>
    </row>
    <row r="52" spans="1:23" ht="26.25" thickBot="1" x14ac:dyDescent="0.3">
      <c r="A52" s="32"/>
      <c r="B52" s="33"/>
      <c r="C52" s="24" t="s">
        <v>9</v>
      </c>
      <c r="D52" s="25" t="s">
        <v>44</v>
      </c>
      <c r="E52" s="26" t="s">
        <v>45</v>
      </c>
      <c r="F52" s="24" t="s">
        <v>9</v>
      </c>
      <c r="G52" s="25" t="s">
        <v>44</v>
      </c>
      <c r="H52" s="26" t="s">
        <v>45</v>
      </c>
      <c r="I52" s="24" t="s">
        <v>9</v>
      </c>
      <c r="J52" s="25" t="s">
        <v>44</v>
      </c>
      <c r="K52" s="26" t="s">
        <v>45</v>
      </c>
      <c r="L52" s="24" t="s">
        <v>9</v>
      </c>
      <c r="M52" s="25" t="s">
        <v>44</v>
      </c>
      <c r="N52" s="26" t="s">
        <v>45</v>
      </c>
    </row>
    <row r="53" spans="1:23" x14ac:dyDescent="0.25">
      <c r="A53" s="34" t="s">
        <v>46</v>
      </c>
      <c r="B53" s="35"/>
      <c r="C53" s="14">
        <f>ROUND(SQRT(D53^2+E53^2)*1000/(SQRT(3)*C59),2)</f>
        <v>17.670000000000002</v>
      </c>
      <c r="D53" s="17">
        <v>0.18</v>
      </c>
      <c r="E53" s="18">
        <v>6.9000000000000006E-2</v>
      </c>
      <c r="F53" s="14">
        <f>ROUND(SQRT(G53^2+H53^2)*1000/(SQRT(3)*F59),2)</f>
        <v>18.32</v>
      </c>
      <c r="G53" s="17">
        <v>0.188</v>
      </c>
      <c r="H53" s="18">
        <v>6.8000000000000005E-2</v>
      </c>
      <c r="I53" s="14">
        <f>ROUND(SQRT(J53^2+K53^2)*1000/(SQRT(3)*I59),2)</f>
        <v>18.670000000000002</v>
      </c>
      <c r="J53" s="17">
        <v>0.191</v>
      </c>
      <c r="K53" s="18">
        <v>7.0999999999999994E-2</v>
      </c>
      <c r="L53" s="14">
        <f>ROUND(SQRT(M53^2+N53^2)*1000/(SQRT(3)*L59),2)</f>
        <v>21.65</v>
      </c>
      <c r="M53" s="17">
        <v>0.22800000000000001</v>
      </c>
      <c r="N53" s="18">
        <v>6.2E-2</v>
      </c>
    </row>
    <row r="54" spans="1:23" x14ac:dyDescent="0.25">
      <c r="A54" s="36" t="s">
        <v>47</v>
      </c>
      <c r="B54" s="37"/>
      <c r="C54" s="13">
        <f>ROUND(SQRT(D54^2+E54^2)*1000/(SQRT(3)*C59),2)</f>
        <v>24.18</v>
      </c>
      <c r="D54" s="9">
        <v>0.253</v>
      </c>
      <c r="E54" s="12">
        <v>7.4999999999999997E-2</v>
      </c>
      <c r="F54" s="13">
        <f>ROUND(SQRT(G54^2+H54^2)*1000/(SQRT(3)*F59),2)</f>
        <v>26.29</v>
      </c>
      <c r="G54" s="9">
        <v>0.27400000000000002</v>
      </c>
      <c r="H54" s="12">
        <v>8.5000000000000006E-2</v>
      </c>
      <c r="I54" s="13">
        <f>ROUND(SQRT(J54^2+K54^2)*1000/(SQRT(3)*I59),2)</f>
        <v>26.83</v>
      </c>
      <c r="J54" s="9">
        <v>0.28399999999999997</v>
      </c>
      <c r="K54" s="12">
        <v>7.0999999999999994E-2</v>
      </c>
      <c r="L54" s="13">
        <f>ROUND(SQRT(M54^2+N54^2)*1000/(SQRT(3)*L59),2)</f>
        <v>22.2</v>
      </c>
      <c r="M54" s="9">
        <v>0.22800000000000001</v>
      </c>
      <c r="N54" s="12">
        <v>8.2000000000000003E-2</v>
      </c>
    </row>
    <row r="55" spans="1:23" x14ac:dyDescent="0.25">
      <c r="A55" s="36" t="s">
        <v>48</v>
      </c>
      <c r="B55" s="37"/>
      <c r="C55" s="13">
        <f>ROUND(SQRT(D55^2+E55^2)*1000/(SQRT(3)*C59),2)</f>
        <v>11.45</v>
      </c>
      <c r="D55" s="9">
        <v>0.11899999999999999</v>
      </c>
      <c r="E55" s="12">
        <v>3.7999999999999999E-2</v>
      </c>
      <c r="F55" s="13">
        <f>ROUND(SQRT(G55^2+H55^2)*1000/(SQRT(3)*F59),2)</f>
        <v>12.84</v>
      </c>
      <c r="G55" s="9">
        <v>0.128</v>
      </c>
      <c r="H55" s="12">
        <v>5.7000000000000002E-2</v>
      </c>
      <c r="I55" s="13">
        <f>ROUND(SQRT(J55^2+K55^2)*1000/(SQRT(3)*I59),2)</f>
        <v>8.2200000000000006</v>
      </c>
      <c r="J55" s="9">
        <v>8.6999999999999994E-2</v>
      </c>
      <c r="K55" s="12">
        <v>2.1999999999999999E-2</v>
      </c>
      <c r="L55" s="13">
        <f>ROUND(SQRT(M55^2+N55^2)*1000/(SQRT(3)*L59),2)</f>
        <v>9.2899999999999991</v>
      </c>
      <c r="M55" s="9">
        <v>9.9000000000000005E-2</v>
      </c>
      <c r="N55" s="12">
        <v>2.1999999999999999E-2</v>
      </c>
    </row>
    <row r="56" spans="1:23" x14ac:dyDescent="0.25">
      <c r="A56" s="36" t="s">
        <v>49</v>
      </c>
      <c r="B56" s="37"/>
      <c r="C56" s="13">
        <f>ROUND(SQRT(D56^2+E56^2)*1000/(SQRT(3)*C59),2)</f>
        <v>30.46</v>
      </c>
      <c r="D56" s="9">
        <v>0.28199999999999997</v>
      </c>
      <c r="E56" s="12">
        <v>0.17599999999999999</v>
      </c>
      <c r="F56" s="13">
        <f>ROUND(SQRT(G56^2+H56^2)*1000/(SQRT(3)*F59),2)</f>
        <v>31.02</v>
      </c>
      <c r="G56" s="9">
        <v>0.28599999999999998</v>
      </c>
      <c r="H56" s="12">
        <v>0.18099999999999999</v>
      </c>
      <c r="I56" s="13">
        <f>ROUND(SQRT(J56^2+K56^2)*1000/(SQRT(3)*I59),2)</f>
        <v>28.86</v>
      </c>
      <c r="J56" s="9">
        <v>0.26700000000000002</v>
      </c>
      <c r="K56" s="12">
        <v>0.16700000000000001</v>
      </c>
      <c r="L56" s="13">
        <f>ROUND(SQRT(M56^2+N56^2)*1000/(SQRT(3)*L59),2)</f>
        <v>29.69</v>
      </c>
      <c r="M56" s="9">
        <v>0.27200000000000002</v>
      </c>
      <c r="N56" s="12">
        <v>0.17599999999999999</v>
      </c>
    </row>
    <row r="57" spans="1:23" ht="15.75" thickBot="1" x14ac:dyDescent="0.3">
      <c r="A57" s="38" t="s">
        <v>50</v>
      </c>
      <c r="B57" s="39"/>
      <c r="C57" s="19">
        <f>ROUND(SQRT(D57^2+E57^2)*1000/(SQRT(3)*C59),2)</f>
        <v>2.2000000000000002</v>
      </c>
      <c r="D57" s="21">
        <v>2.4E-2</v>
      </c>
      <c r="E57" s="22">
        <v>0</v>
      </c>
      <c r="F57" s="19">
        <f>ROUND(SQRT(G57^2+H57^2)*1000/(SQRT(3)*F59),2)</f>
        <v>2.02</v>
      </c>
      <c r="G57" s="21">
        <v>2.1999999999999999E-2</v>
      </c>
      <c r="H57" s="22">
        <v>0</v>
      </c>
      <c r="I57" s="19">
        <f>ROUND(SQRT(J57^2+K57^2)*1000/(SQRT(3)*I59),2)</f>
        <v>2.02</v>
      </c>
      <c r="J57" s="21">
        <v>2.1999999999999999E-2</v>
      </c>
      <c r="K57" s="22">
        <v>0</v>
      </c>
      <c r="L57" s="19">
        <f>ROUND(SQRT(M57^2+N57^2)*1000/(SQRT(3)*L59),2)</f>
        <v>4.08</v>
      </c>
      <c r="M57" s="21">
        <v>3.2000000000000001E-2</v>
      </c>
      <c r="N57" s="22">
        <v>3.1E-2</v>
      </c>
    </row>
    <row r="58" spans="1:23" x14ac:dyDescent="0.25">
      <c r="A58" s="40"/>
      <c r="B58" s="41"/>
      <c r="C58" s="47" t="s">
        <v>8</v>
      </c>
      <c r="D58" s="48"/>
      <c r="E58" s="49"/>
      <c r="F58" s="47" t="s">
        <v>8</v>
      </c>
      <c r="G58" s="48"/>
      <c r="H58" s="49"/>
      <c r="I58" s="47" t="s">
        <v>8</v>
      </c>
      <c r="J58" s="48"/>
      <c r="K58" s="49"/>
      <c r="L58" s="47" t="s">
        <v>8</v>
      </c>
      <c r="M58" s="48"/>
      <c r="N58" s="49"/>
    </row>
    <row r="59" spans="1:23" ht="15.75" thickBot="1" x14ac:dyDescent="0.3">
      <c r="A59" s="42"/>
      <c r="B59" s="43"/>
      <c r="C59" s="27">
        <v>6.3</v>
      </c>
      <c r="D59" s="28"/>
      <c r="E59" s="29"/>
      <c r="F59" s="27">
        <v>6.3</v>
      </c>
      <c r="G59" s="28"/>
      <c r="H59" s="29"/>
      <c r="I59" s="27">
        <v>6.3</v>
      </c>
      <c r="J59" s="28"/>
      <c r="K59" s="29"/>
      <c r="L59" s="27">
        <v>6.3</v>
      </c>
      <c r="M59" s="28"/>
      <c r="N59" s="29"/>
    </row>
  </sheetData>
  <mergeCells count="225">
    <mergeCell ref="A26:B26"/>
    <mergeCell ref="A27:B27"/>
    <mergeCell ref="A28:B28"/>
    <mergeCell ref="A29:B29"/>
    <mergeCell ref="A30:B30"/>
    <mergeCell ref="C24:E24"/>
    <mergeCell ref="F24:H24"/>
    <mergeCell ref="I24:K24"/>
    <mergeCell ref="L24:N24"/>
    <mergeCell ref="O24:Q24"/>
    <mergeCell ref="R24:T24"/>
    <mergeCell ref="U24:W24"/>
    <mergeCell ref="L31:N31"/>
    <mergeCell ref="O31:Q31"/>
    <mergeCell ref="R31:T31"/>
    <mergeCell ref="U31:W31"/>
    <mergeCell ref="O15:R15"/>
    <mergeCell ref="S15:V15"/>
    <mergeCell ref="A16:B16"/>
    <mergeCell ref="O16:R16"/>
    <mergeCell ref="S16:V16"/>
    <mergeCell ref="I4:M4"/>
    <mergeCell ref="A7:B8"/>
    <mergeCell ref="B4:G4"/>
    <mergeCell ref="O7:R7"/>
    <mergeCell ref="S7:V7"/>
    <mergeCell ref="C7:F7"/>
    <mergeCell ref="G8:H8"/>
    <mergeCell ref="I8:J8"/>
    <mergeCell ref="I14:J14"/>
    <mergeCell ref="G15:J15"/>
    <mergeCell ref="G16:J16"/>
    <mergeCell ref="M8:N8"/>
    <mergeCell ref="M9:N9"/>
    <mergeCell ref="B22:G22"/>
    <mergeCell ref="I22:M22"/>
    <mergeCell ref="A9:B9"/>
    <mergeCell ref="A10:B10"/>
    <mergeCell ref="A11:B11"/>
    <mergeCell ref="A12:B12"/>
    <mergeCell ref="A13:B13"/>
    <mergeCell ref="A14:B14"/>
    <mergeCell ref="A15:B15"/>
    <mergeCell ref="G9:H9"/>
    <mergeCell ref="G10:H10"/>
    <mergeCell ref="G11:H11"/>
    <mergeCell ref="G12:H12"/>
    <mergeCell ref="G13:H13"/>
    <mergeCell ref="G14:H14"/>
    <mergeCell ref="I9:J9"/>
    <mergeCell ref="I10:J10"/>
    <mergeCell ref="I11:J11"/>
    <mergeCell ref="I12:J12"/>
    <mergeCell ref="I13:J13"/>
    <mergeCell ref="C16:F16"/>
    <mergeCell ref="C17:F17"/>
    <mergeCell ref="C18:F18"/>
    <mergeCell ref="C19:F19"/>
    <mergeCell ref="C20:F20"/>
    <mergeCell ref="O17:R17"/>
    <mergeCell ref="S17:V17"/>
    <mergeCell ref="A18:B18"/>
    <mergeCell ref="A19:B19"/>
    <mergeCell ref="A20:B20"/>
    <mergeCell ref="O20:R20"/>
    <mergeCell ref="S20:V20"/>
    <mergeCell ref="O19:R19"/>
    <mergeCell ref="S19:V19"/>
    <mergeCell ref="S18:V18"/>
    <mergeCell ref="O18:R18"/>
    <mergeCell ref="G17:J17"/>
    <mergeCell ref="A17:B17"/>
    <mergeCell ref="K8:L8"/>
    <mergeCell ref="K9:L9"/>
    <mergeCell ref="K10:L10"/>
    <mergeCell ref="K11:L11"/>
    <mergeCell ref="K12:L12"/>
    <mergeCell ref="K13:L13"/>
    <mergeCell ref="K14:L14"/>
    <mergeCell ref="K19:N19"/>
    <mergeCell ref="A24:B25"/>
    <mergeCell ref="C8:D8"/>
    <mergeCell ref="E8:F8"/>
    <mergeCell ref="C9:D9"/>
    <mergeCell ref="E9:F9"/>
    <mergeCell ref="C10:D10"/>
    <mergeCell ref="C11:D11"/>
    <mergeCell ref="C12:D12"/>
    <mergeCell ref="C13:D13"/>
    <mergeCell ref="C14:D14"/>
    <mergeCell ref="E10:F10"/>
    <mergeCell ref="E11:F11"/>
    <mergeCell ref="E12:F12"/>
    <mergeCell ref="E13:F13"/>
    <mergeCell ref="E14:F14"/>
    <mergeCell ref="C15:F15"/>
    <mergeCell ref="S13:T13"/>
    <mergeCell ref="S14:T14"/>
    <mergeCell ref="K20:N20"/>
    <mergeCell ref="G20:J20"/>
    <mergeCell ref="K7:N7"/>
    <mergeCell ref="O8:P8"/>
    <mergeCell ref="O9:P9"/>
    <mergeCell ref="O10:P10"/>
    <mergeCell ref="O11:P11"/>
    <mergeCell ref="O12:P12"/>
    <mergeCell ref="O13:P13"/>
    <mergeCell ref="O14:P14"/>
    <mergeCell ref="M10:N10"/>
    <mergeCell ref="M11:N11"/>
    <mergeCell ref="M12:N12"/>
    <mergeCell ref="M13:N13"/>
    <mergeCell ref="M14:N14"/>
    <mergeCell ref="K15:N15"/>
    <mergeCell ref="K16:N16"/>
    <mergeCell ref="K17:N17"/>
    <mergeCell ref="K18:N18"/>
    <mergeCell ref="G18:J18"/>
    <mergeCell ref="G19:J19"/>
    <mergeCell ref="G7:J7"/>
    <mergeCell ref="U8:V8"/>
    <mergeCell ref="U9:V9"/>
    <mergeCell ref="U10:V10"/>
    <mergeCell ref="U11:V11"/>
    <mergeCell ref="U12:V12"/>
    <mergeCell ref="U13:V13"/>
    <mergeCell ref="U14:V14"/>
    <mergeCell ref="C32:E32"/>
    <mergeCell ref="F32:H32"/>
    <mergeCell ref="I32:K32"/>
    <mergeCell ref="L32:N32"/>
    <mergeCell ref="O32:Q32"/>
    <mergeCell ref="Q8:R8"/>
    <mergeCell ref="Q9:R9"/>
    <mergeCell ref="Q10:R10"/>
    <mergeCell ref="Q11:R11"/>
    <mergeCell ref="Q12:R12"/>
    <mergeCell ref="Q13:R13"/>
    <mergeCell ref="Q14:R14"/>
    <mergeCell ref="S8:T8"/>
    <mergeCell ref="S9:T9"/>
    <mergeCell ref="S10:T10"/>
    <mergeCell ref="S11:T11"/>
    <mergeCell ref="S12:T12"/>
    <mergeCell ref="R32:T32"/>
    <mergeCell ref="U32:W32"/>
    <mergeCell ref="F33:H33"/>
    <mergeCell ref="I33:K33"/>
    <mergeCell ref="L33:N33"/>
    <mergeCell ref="O33:Q33"/>
    <mergeCell ref="R33:T33"/>
    <mergeCell ref="U33:W33"/>
    <mergeCell ref="A31:B32"/>
    <mergeCell ref="C31:E31"/>
    <mergeCell ref="F31:H31"/>
    <mergeCell ref="I31:K31"/>
    <mergeCell ref="A33:B34"/>
    <mergeCell ref="A35:B35"/>
    <mergeCell ref="A36:B36"/>
    <mergeCell ref="A37:B37"/>
    <mergeCell ref="A38:B38"/>
    <mergeCell ref="A39:B39"/>
    <mergeCell ref="C33:E33"/>
    <mergeCell ref="C40:E40"/>
    <mergeCell ref="A40:B41"/>
    <mergeCell ref="F40:H40"/>
    <mergeCell ref="I40:K40"/>
    <mergeCell ref="L40:N40"/>
    <mergeCell ref="O40:Q40"/>
    <mergeCell ref="R40:T40"/>
    <mergeCell ref="U40:W40"/>
    <mergeCell ref="C41:E41"/>
    <mergeCell ref="F41:H41"/>
    <mergeCell ref="I41:K41"/>
    <mergeCell ref="L41:N41"/>
    <mergeCell ref="O41:Q41"/>
    <mergeCell ref="R41:T41"/>
    <mergeCell ref="U41:W41"/>
    <mergeCell ref="O50:Q50"/>
    <mergeCell ref="R50:T50"/>
    <mergeCell ref="U50:W50"/>
    <mergeCell ref="A45:B45"/>
    <mergeCell ref="A46:B46"/>
    <mergeCell ref="A47:B47"/>
    <mergeCell ref="A48:B48"/>
    <mergeCell ref="C42:E42"/>
    <mergeCell ref="F42:H42"/>
    <mergeCell ref="I42:K42"/>
    <mergeCell ref="L42:N42"/>
    <mergeCell ref="O42:Q42"/>
    <mergeCell ref="R42:T42"/>
    <mergeCell ref="U42:W42"/>
    <mergeCell ref="C49:E49"/>
    <mergeCell ref="F49:H49"/>
    <mergeCell ref="I49:K49"/>
    <mergeCell ref="L49:N49"/>
    <mergeCell ref="O49:Q49"/>
    <mergeCell ref="R49:T49"/>
    <mergeCell ref="U49:W49"/>
    <mergeCell ref="A44:B44"/>
    <mergeCell ref="A42:B43"/>
    <mergeCell ref="C51:E51"/>
    <mergeCell ref="F51:H51"/>
    <mergeCell ref="I51:K51"/>
    <mergeCell ref="L51:N51"/>
    <mergeCell ref="C58:E58"/>
    <mergeCell ref="F58:H58"/>
    <mergeCell ref="I58:K58"/>
    <mergeCell ref="L58:N58"/>
    <mergeCell ref="A49:B50"/>
    <mergeCell ref="C50:E50"/>
    <mergeCell ref="F50:H50"/>
    <mergeCell ref="I50:K50"/>
    <mergeCell ref="L50:N50"/>
    <mergeCell ref="C59:E59"/>
    <mergeCell ref="F59:H59"/>
    <mergeCell ref="I59:K59"/>
    <mergeCell ref="L59:N59"/>
    <mergeCell ref="A51:B52"/>
    <mergeCell ref="A53:B53"/>
    <mergeCell ref="A54:B54"/>
    <mergeCell ref="A55:B55"/>
    <mergeCell ref="A56:B56"/>
    <mergeCell ref="A57:B57"/>
    <mergeCell ref="A58:B59"/>
  </mergeCells>
  <phoneticPr fontId="1" type="noConversion"/>
  <pageMargins left="0.7" right="0.7" top="0.75" bottom="0.75" header="0.3" footer="0.3"/>
  <pageSetup paperSize="9" scale="40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2021-07-12T08:17:02Z</cp:lastPrinted>
  <dcterms:created xsi:type="dcterms:W3CDTF">2020-12-18T06:50:31Z</dcterms:created>
  <dcterms:modified xsi:type="dcterms:W3CDTF">2022-06-17T06:31:57Z</dcterms:modified>
</cp:coreProperties>
</file>